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730"/>
  <workbookPr defaultThemeVersion="124226"/>
  <mc:AlternateContent xmlns:mc="http://schemas.openxmlformats.org/markup-compatibility/2006">
    <mc:Choice Requires="x15">
      <x15ac:absPath xmlns:x15ac="http://schemas.microsoft.com/office/spreadsheetml/2010/11/ac" url="https://erissitalia-my.sharepoint.com/personal/abertelle_erissitalia_it/Documents/000-Disco D/000-Data/01_2003/Prontuario/2020-Ed. RemBook/0000-RemBook 2020/3-Questionario/"/>
    </mc:Choice>
  </mc:AlternateContent>
  <xr:revisionPtr revIDLastSave="21" documentId="8_{628245C9-E112-41FB-8C06-C79225B889F7}" xr6:coauthVersionLast="45" xr6:coauthVersionMax="45" xr10:uidLastSave="{B3873895-F694-469F-BAFB-4C7D30E620E7}"/>
  <bookViews>
    <workbookView xWindow="-96" yWindow="-96" windowWidth="23232" windowHeight="12552" xr2:uid="{00000000-000D-0000-FFFF-FFFF00000000}"/>
  </bookViews>
  <sheets>
    <sheet name="Questionario 2017" sheetId="1" r:id="rId1"/>
  </sheets>
  <definedNames>
    <definedName name="_xlnm.Print_Area" localSheetId="0">'Questionario 2017'!$B$1:$AY$889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655" i="1" l="1"/>
  <c r="AZ627" i="1"/>
  <c r="AS583" i="1"/>
  <c r="AZ640" i="1" l="1"/>
  <c r="AZ633" i="1"/>
  <c r="AZ620" i="1"/>
  <c r="AZ618" i="1"/>
  <c r="AZ616" i="1"/>
  <c r="AZ614" i="1"/>
  <c r="AZ591" i="1" l="1"/>
  <c r="AZ588" i="1"/>
  <c r="AZ583" i="1" l="1"/>
  <c r="AZ581" i="1"/>
  <c r="AZ579" i="1"/>
  <c r="AZ577" i="1"/>
  <c r="AZ218" i="1" l="1"/>
  <c r="AZ495" i="1" l="1"/>
  <c r="AZ477" i="1"/>
  <c r="AZ482" i="1" l="1"/>
  <c r="AZ470" i="1"/>
  <c r="AZ105" i="1"/>
  <c r="AZ103" i="1"/>
  <c r="AZ232" i="1" l="1"/>
  <c r="AL222" i="1"/>
  <c r="AJ115" i="1" l="1"/>
  <c r="AZ115" i="1" s="1"/>
  <c r="AJ107" i="1"/>
  <c r="AZ107" i="1" s="1"/>
  <c r="AO105" i="1"/>
  <c r="AT103" i="1"/>
  <c r="R103" i="1"/>
  <c r="AA559" i="1"/>
  <c r="AF559" i="1"/>
  <c r="AR185" i="1"/>
  <c r="AZ167" i="1"/>
  <c r="AZ126" i="1"/>
  <c r="AL190" i="1"/>
  <c r="AZ190" i="1" s="1"/>
  <c r="AR177" i="1"/>
  <c r="AR178" i="1"/>
  <c r="AR179" i="1"/>
  <c r="AR180" i="1"/>
  <c r="AR181" i="1"/>
  <c r="AR182" i="1"/>
  <c r="AR183" i="1"/>
  <c r="AR184" i="1"/>
  <c r="AR186" i="1"/>
  <c r="AR187" i="1"/>
  <c r="AR188" i="1"/>
  <c r="AZ187" i="1"/>
  <c r="AZ186" i="1"/>
  <c r="AZ185" i="1"/>
  <c r="AZ184" i="1"/>
  <c r="AZ183" i="1"/>
  <c r="AZ182" i="1"/>
  <c r="AZ181" i="1"/>
  <c r="AZ180" i="1"/>
  <c r="AZ178" i="1"/>
  <c r="AZ179" i="1"/>
  <c r="AZ177" i="1"/>
  <c r="AZ216" i="1"/>
  <c r="AZ188" i="1"/>
  <c r="AZ213" i="1"/>
  <c r="AZ207" i="1"/>
  <c r="AZ205" i="1"/>
  <c r="AZ206" i="1"/>
  <c r="AZ208" i="1"/>
  <c r="AZ209" i="1"/>
  <c r="AZ210" i="1"/>
  <c r="AZ211" i="1"/>
  <c r="AZ212" i="1"/>
  <c r="AZ214" i="1"/>
  <c r="AZ215" i="1"/>
  <c r="AZ217" i="1"/>
  <c r="AZ219" i="1"/>
  <c r="AZ220" i="1"/>
  <c r="AZ557" i="1"/>
  <c r="AZ555" i="1"/>
  <c r="AZ552" i="1"/>
  <c r="AZ551" i="1"/>
  <c r="AZ550" i="1"/>
  <c r="AZ549" i="1"/>
  <c r="AZ546" i="1"/>
  <c r="AZ545" i="1"/>
  <c r="AZ544" i="1"/>
  <c r="AZ543" i="1"/>
  <c r="AZ542" i="1"/>
  <c r="AZ541" i="1"/>
  <c r="AZ518" i="1"/>
  <c r="AZ519" i="1"/>
  <c r="AZ520" i="1"/>
  <c r="AZ521" i="1"/>
  <c r="AZ522" i="1"/>
  <c r="AZ523" i="1"/>
  <c r="AZ524" i="1"/>
  <c r="AZ525" i="1"/>
  <c r="AZ526" i="1"/>
  <c r="AZ527" i="1"/>
  <c r="AZ528" i="1"/>
  <c r="AZ529" i="1"/>
  <c r="AZ530" i="1"/>
  <c r="AZ531" i="1"/>
  <c r="AZ532" i="1"/>
  <c r="AZ533" i="1"/>
  <c r="AZ534" i="1"/>
  <c r="AZ535" i="1"/>
  <c r="AZ536" i="1"/>
  <c r="AZ537" i="1"/>
  <c r="AZ538" i="1"/>
  <c r="AZ517" i="1"/>
  <c r="AZ403" i="1"/>
  <c r="AZ461" i="1"/>
  <c r="AZ459" i="1"/>
  <c r="AZ457" i="1"/>
  <c r="AZ455" i="1"/>
  <c r="AZ453" i="1"/>
  <c r="AZ449" i="1"/>
  <c r="AZ871" i="1"/>
  <c r="AZ463" i="1"/>
  <c r="AZ451" i="1"/>
  <c r="AZ441" i="1"/>
  <c r="AZ439" i="1"/>
  <c r="AZ437" i="1"/>
  <c r="AZ426" i="1"/>
  <c r="AZ423" i="1"/>
  <c r="AZ375" i="1"/>
  <c r="AZ351" i="1"/>
  <c r="AZ344" i="1"/>
  <c r="AZ335" i="1"/>
  <c r="AZ333" i="1"/>
  <c r="AZ331" i="1"/>
  <c r="AL319" i="1"/>
  <c r="AZ319" i="1" s="1"/>
  <c r="AZ317" i="1"/>
  <c r="AZ315" i="1"/>
  <c r="AL306" i="1"/>
  <c r="AZ306" i="1" s="1"/>
  <c r="AZ304" i="1"/>
  <c r="AZ302" i="1"/>
  <c r="AZ300" i="1"/>
  <c r="AZ298" i="1"/>
  <c r="AL289" i="1"/>
  <c r="AZ289" i="1" s="1"/>
  <c r="AZ287" i="1"/>
  <c r="AZ285" i="1"/>
  <c r="AZ283" i="1"/>
  <c r="AZ281" i="1"/>
  <c r="AL272" i="1"/>
  <c r="AZ272" i="1" s="1"/>
  <c r="AZ270" i="1"/>
  <c r="AZ268" i="1"/>
  <c r="AZ266" i="1"/>
  <c r="AZ264" i="1"/>
  <c r="AZ262" i="1"/>
  <c r="AZ260" i="1"/>
  <c r="AL251" i="1"/>
  <c r="AZ251" i="1" s="1"/>
  <c r="AZ249" i="1"/>
  <c r="AZ247" i="1"/>
  <c r="AZ222" i="1"/>
  <c r="AS152" i="1"/>
  <c r="AZ152" i="1" s="1"/>
  <c r="AZ148" i="1"/>
  <c r="AZ146" i="1"/>
  <c r="AZ144" i="1"/>
  <c r="AZ142" i="1"/>
  <c r="AZ140" i="1"/>
  <c r="AZ138" i="1"/>
  <c r="AZ136" i="1"/>
  <c r="AZ113" i="1"/>
  <c r="AZ109" i="1"/>
  <c r="P906" i="1"/>
  <c r="R105" i="1"/>
  <c r="AV105" i="1"/>
  <c r="L103" i="1"/>
  <c r="AZ101" i="1"/>
  <c r="AZ99" i="1"/>
  <c r="AZ96" i="1"/>
  <c r="AZ93" i="1"/>
  <c r="AR232" i="1" l="1"/>
  <c r="AR218" i="1"/>
  <c r="AR234" i="1"/>
  <c r="AL559" i="1"/>
  <c r="AL525" i="1" s="1"/>
  <c r="AR219" i="1"/>
  <c r="AR217" i="1"/>
  <c r="AR210" i="1"/>
  <c r="AR211" i="1"/>
  <c r="AR251" i="1"/>
  <c r="AR247" i="1" s="1"/>
  <c r="AR190" i="1"/>
  <c r="AR212" i="1"/>
  <c r="AR205" i="1"/>
  <c r="AR222" i="1"/>
  <c r="AR214" i="1"/>
  <c r="AR209" i="1"/>
  <c r="AR220" i="1"/>
  <c r="AR206" i="1"/>
  <c r="AR319" i="1"/>
  <c r="AR207" i="1"/>
  <c r="AR208" i="1"/>
  <c r="AR216" i="1"/>
  <c r="AR289" i="1"/>
  <c r="AR213" i="1"/>
  <c r="AR272" i="1"/>
  <c r="AR215" i="1"/>
  <c r="AR306" i="1"/>
  <c r="AL551" i="1" l="1"/>
  <c r="AL546" i="1"/>
  <c r="AL541" i="1"/>
  <c r="AL532" i="1"/>
  <c r="AL536" i="1"/>
  <c r="AL528" i="1"/>
  <c r="AL520" i="1"/>
  <c r="AL527" i="1"/>
  <c r="AL534" i="1"/>
  <c r="AL549" i="1"/>
  <c r="AL531" i="1"/>
  <c r="AL524" i="1"/>
  <c r="AL526" i="1"/>
  <c r="AL538" i="1"/>
  <c r="AL518" i="1"/>
  <c r="AL530" i="1"/>
  <c r="AL537" i="1"/>
  <c r="AL544" i="1"/>
  <c r="AL517" i="1"/>
  <c r="AL552" i="1"/>
  <c r="AL542" i="1"/>
  <c r="AL522" i="1"/>
  <c r="AL523" i="1"/>
  <c r="AL529" i="1"/>
  <c r="AL550" i="1"/>
  <c r="AL557" i="1"/>
  <c r="AL545" i="1"/>
  <c r="AL521" i="1"/>
  <c r="AL535" i="1"/>
  <c r="AL533" i="1"/>
  <c r="AL555" i="1"/>
  <c r="AL543" i="1"/>
  <c r="AL519" i="1"/>
  <c r="AR249" i="1"/>
  <c r="AR298" i="1"/>
  <c r="AR300" i="1"/>
  <c r="AR304" i="1"/>
  <c r="AR302" i="1"/>
  <c r="AR287" i="1"/>
  <c r="AR283" i="1"/>
  <c r="AR285" i="1"/>
  <c r="AR281" i="1"/>
  <c r="AR317" i="1"/>
  <c r="AR315" i="1"/>
  <c r="AR262" i="1"/>
  <c r="AR260" i="1"/>
  <c r="AR270" i="1"/>
  <c r="AR266" i="1"/>
  <c r="AR264" i="1"/>
  <c r="AR268" i="1"/>
</calcChain>
</file>

<file path=xl/sharedStrings.xml><?xml version="1.0" encoding="utf-8"?>
<sst xmlns="http://schemas.openxmlformats.org/spreadsheetml/2006/main" count="935" uniqueCount="792">
  <si>
    <t>I dati richiesti di seguito sono riferiti alla sola attività svolta in Italia</t>
  </si>
  <si>
    <t>S.p.A.</t>
  </si>
  <si>
    <t>&lt; 1980</t>
  </si>
  <si>
    <t>Via</t>
  </si>
  <si>
    <t>AG</t>
  </si>
  <si>
    <t>004191</t>
  </si>
  <si>
    <t>Srl</t>
  </si>
  <si>
    <t>Viale</t>
  </si>
  <si>
    <t>AL</t>
  </si>
  <si>
    <t>010</t>
  </si>
  <si>
    <t>sas</t>
  </si>
  <si>
    <t>Piazza</t>
  </si>
  <si>
    <t>AN</t>
  </si>
  <si>
    <t>011</t>
  </si>
  <si>
    <t>Ragione sociale</t>
  </si>
  <si>
    <t>Anno di fondazione</t>
  </si>
  <si>
    <t>snc</t>
  </si>
  <si>
    <t>Piazzale</t>
  </si>
  <si>
    <t>AO</t>
  </si>
  <si>
    <t>0121</t>
  </si>
  <si>
    <t>società personale</t>
  </si>
  <si>
    <t>C.so</t>
  </si>
  <si>
    <t>AP</t>
  </si>
  <si>
    <t>0122</t>
  </si>
  <si>
    <t>Coop.</t>
  </si>
  <si>
    <t>Via Priv.</t>
  </si>
  <si>
    <t>AQ</t>
  </si>
  <si>
    <t>0123</t>
  </si>
  <si>
    <t>Sede Legale</t>
  </si>
  <si>
    <t>N.</t>
  </si>
  <si>
    <t>Soc. Coop.</t>
  </si>
  <si>
    <t>Z.I.</t>
  </si>
  <si>
    <t>AR</t>
  </si>
  <si>
    <t>0124</t>
  </si>
  <si>
    <t>S.S.</t>
  </si>
  <si>
    <t>AT</t>
  </si>
  <si>
    <t>0125</t>
  </si>
  <si>
    <t>Comune di</t>
  </si>
  <si>
    <t>C.A.P.</t>
  </si>
  <si>
    <t>Prov.</t>
  </si>
  <si>
    <t>S.P.</t>
  </si>
  <si>
    <t>AV</t>
  </si>
  <si>
    <t>0131</t>
  </si>
  <si>
    <t>Loc.</t>
  </si>
  <si>
    <t>BA</t>
  </si>
  <si>
    <t>0141</t>
  </si>
  <si>
    <t>Sede Operativa</t>
  </si>
  <si>
    <t>C.da</t>
  </si>
  <si>
    <t>BG</t>
  </si>
  <si>
    <t>0142</t>
  </si>
  <si>
    <t>Str.</t>
  </si>
  <si>
    <t>BI</t>
  </si>
  <si>
    <t>0143</t>
  </si>
  <si>
    <t>BL</t>
  </si>
  <si>
    <t>0144</t>
  </si>
  <si>
    <t>BN</t>
  </si>
  <si>
    <t>015</t>
  </si>
  <si>
    <t>Telefono</t>
  </si>
  <si>
    <t>-</t>
  </si>
  <si>
    <t>Fax</t>
  </si>
  <si>
    <t>BO</t>
  </si>
  <si>
    <t>0161</t>
  </si>
  <si>
    <t>BR</t>
  </si>
  <si>
    <t>0163</t>
  </si>
  <si>
    <t>Sito internet:</t>
  </si>
  <si>
    <t>BS</t>
  </si>
  <si>
    <t>0165</t>
  </si>
  <si>
    <t>BT</t>
  </si>
  <si>
    <t>0166</t>
  </si>
  <si>
    <t>Referente</t>
  </si>
  <si>
    <t>BZ</t>
  </si>
  <si>
    <t>0171</t>
  </si>
  <si>
    <t>Proprietario</t>
  </si>
  <si>
    <t>CA</t>
  </si>
  <si>
    <t>0172</t>
  </si>
  <si>
    <t>Qualifica</t>
  </si>
  <si>
    <t>Dir. di Stabilimento</t>
  </si>
  <si>
    <t>CB</t>
  </si>
  <si>
    <t>0173</t>
  </si>
  <si>
    <t>Dir. Amm.vo/Finanz.</t>
  </si>
  <si>
    <t>CE</t>
  </si>
  <si>
    <t>0174</t>
  </si>
  <si>
    <t xml:space="preserve">E_mail: </t>
  </si>
  <si>
    <t>Tel.</t>
  </si>
  <si>
    <t>Dir. Commerciale</t>
  </si>
  <si>
    <t>CH</t>
  </si>
  <si>
    <t>0175</t>
  </si>
  <si>
    <t>Dir. Tecnico</t>
  </si>
  <si>
    <t>CI</t>
  </si>
  <si>
    <t>0182</t>
  </si>
  <si>
    <t>CL</t>
  </si>
  <si>
    <t>0183</t>
  </si>
  <si>
    <t>CN</t>
  </si>
  <si>
    <t>0184</t>
  </si>
  <si>
    <t>CO</t>
  </si>
  <si>
    <t>0185</t>
  </si>
  <si>
    <t>CR</t>
  </si>
  <si>
    <t>0187</t>
  </si>
  <si>
    <t>CS</t>
  </si>
  <si>
    <t>019</t>
  </si>
  <si>
    <t>CT</t>
  </si>
  <si>
    <t>02</t>
  </si>
  <si>
    <t>CZ</t>
  </si>
  <si>
    <t>030</t>
  </si>
  <si>
    <t>EN</t>
  </si>
  <si>
    <t>031</t>
  </si>
  <si>
    <t>FC</t>
  </si>
  <si>
    <t>0321</t>
  </si>
  <si>
    <t>FE</t>
  </si>
  <si>
    <t>0322</t>
  </si>
  <si>
    <t>FG</t>
  </si>
  <si>
    <t>0323</t>
  </si>
  <si>
    <t xml:space="preserve"> Indicare il codice ATECO dei settori di attività e la corrispondente percentuale di fatturato</t>
  </si>
  <si>
    <t>FI</t>
  </si>
  <si>
    <t>0324</t>
  </si>
  <si>
    <t>26.40.00 - Fabbricazione di mattoni, tegole ed altri prodotti per l'edilizia in terracotta</t>
  </si>
  <si>
    <t>FM</t>
  </si>
  <si>
    <t>0331</t>
  </si>
  <si>
    <t xml:space="preserve"> </t>
  </si>
  <si>
    <t xml:space="preserve">28.90.00 - Fabbricazione di altre macchine per impieghi speciali nca </t>
  </si>
  <si>
    <t>FR</t>
  </si>
  <si>
    <t>0332</t>
  </si>
  <si>
    <t>GE</t>
  </si>
  <si>
    <t>0341</t>
  </si>
  <si>
    <t>Cod. ATECO - Descrizione (*)</t>
  </si>
  <si>
    <t>[%]</t>
  </si>
  <si>
    <t xml:space="preserve">28.29.90 - Fabbricazione di macchine di impiego generale ed altro materiale meccanico nca </t>
  </si>
  <si>
    <t>GO</t>
  </si>
  <si>
    <t>0342</t>
  </si>
  <si>
    <t xml:space="preserve">33.12.00 - Riparazione e manutenzione di macchinari </t>
  </si>
  <si>
    <t>GR</t>
  </si>
  <si>
    <t>0343</t>
  </si>
  <si>
    <t xml:space="preserve">35.11.00 - Produzione di energia elettrica </t>
  </si>
  <si>
    <t>IM</t>
  </si>
  <si>
    <t>0344</t>
  </si>
  <si>
    <t>37.00.00 - Raccolta e depurazione delle acque di scarico</t>
  </si>
  <si>
    <t>IS</t>
  </si>
  <si>
    <t>0345</t>
  </si>
  <si>
    <t>38.00.00 - Attività di raccolta, trattamento e smaltimento dei rifiuti; recupero dei materiali</t>
  </si>
  <si>
    <t>KR</t>
  </si>
  <si>
    <t>0346</t>
  </si>
  <si>
    <t xml:space="preserve">38.10.00 - Raccolta di rifiuti </t>
  </si>
  <si>
    <t>LC</t>
  </si>
  <si>
    <t>035</t>
  </si>
  <si>
    <t xml:space="preserve">38.11.00 - Raccolta di rifiuti non pericolosi </t>
  </si>
  <si>
    <t>LE</t>
  </si>
  <si>
    <t>0362</t>
  </si>
  <si>
    <t xml:space="preserve">38.12.00 - Raccolta di rifiuti pericolosi </t>
  </si>
  <si>
    <t>LI</t>
  </si>
  <si>
    <t>0363</t>
  </si>
  <si>
    <t xml:space="preserve">38.21.09 - Trattamento e smaltimento di altri rifiuti non pericolosi </t>
  </si>
  <si>
    <t>LO</t>
  </si>
  <si>
    <t>0364</t>
  </si>
  <si>
    <t xml:space="preserve">38.22.00 - Trattamento e smaltimento di rifiuti pericolosi </t>
  </si>
  <si>
    <t>LT</t>
  </si>
  <si>
    <t>0365</t>
  </si>
  <si>
    <t>38.32.30 - Recupero e preparazione per il riciclaggio dei rifiuti solidi urbani, industriali e biomasse</t>
  </si>
  <si>
    <t>LU</t>
  </si>
  <si>
    <t>0371</t>
  </si>
  <si>
    <t>39.00.00 - Attività di risanamento e altri servizi di gestione dei rifiuti</t>
  </si>
  <si>
    <t>MB</t>
  </si>
  <si>
    <t>0372</t>
  </si>
  <si>
    <t xml:space="preserve">39.00.01 - Attività di rimozione di strutture ed elementi in amianto specializzata per l'edilizia </t>
  </si>
  <si>
    <t>MC</t>
  </si>
  <si>
    <t>0373</t>
  </si>
  <si>
    <t xml:space="preserve">39.00.09 - Altre attività di risanamento e altri servizi di gestione dei rifiuti </t>
  </si>
  <si>
    <t>ME</t>
  </si>
  <si>
    <t>0374</t>
  </si>
  <si>
    <t>MI</t>
  </si>
  <si>
    <t>0375</t>
  </si>
  <si>
    <t>Altro</t>
  </si>
  <si>
    <t>41.20.00 - Costruzione di edifici residenziali e non residenziali</t>
  </si>
  <si>
    <t>MN</t>
  </si>
  <si>
    <t>0376</t>
  </si>
  <si>
    <t xml:space="preserve">42.11.00 - Costruzione di strade, autostrade e piste aeroportuali </t>
  </si>
  <si>
    <t>MO</t>
  </si>
  <si>
    <t>0377</t>
  </si>
  <si>
    <t xml:space="preserve">43.13.00 - Trivellazioni e perforazioni </t>
  </si>
  <si>
    <t>MS</t>
  </si>
  <si>
    <t>0381</t>
  </si>
  <si>
    <t xml:space="preserve">43.29.02 - Lavori di isolamento termico, acustico o antivibrazioni </t>
  </si>
  <si>
    <t>MT</t>
  </si>
  <si>
    <t>0382</t>
  </si>
  <si>
    <t>TOTALE (verifica)</t>
  </si>
  <si>
    <t>43.99.02 - Noleggio di gru ed altre attrezzature con operatore per la costruzione o la demolizione</t>
  </si>
  <si>
    <t>NA</t>
  </si>
  <si>
    <t>0383</t>
  </si>
  <si>
    <t>43.99.09 - Altre attività di lavori specializzati di costruzione nca</t>
  </si>
  <si>
    <t>NO</t>
  </si>
  <si>
    <t>0384</t>
  </si>
  <si>
    <t>NU</t>
  </si>
  <si>
    <t>0385</t>
  </si>
  <si>
    <t xml:space="preserve">(*) </t>
  </si>
  <si>
    <t xml:space="preserve">Nelle "tendine" sottostanti sono riportate le classi ATECO che ricorrono con maggiore frequenza nelle attività di bonifica </t>
  </si>
  <si>
    <t xml:space="preserve">46.90.00 - Commercio all'ingrosso non specializzato </t>
  </si>
  <si>
    <t>OG</t>
  </si>
  <si>
    <t>0386</t>
  </si>
  <si>
    <t>Nel caso in cui l'attività non rientrasse fra queste, compilare il campo "Altro" indicando sia il codice che la descrizione corrispondente</t>
  </si>
  <si>
    <t>46.18.00 - Intermediari del commercio specializzato in altri prodotti</t>
  </si>
  <si>
    <t>OR</t>
  </si>
  <si>
    <t>039</t>
  </si>
  <si>
    <t>49.41.00 - Trasporto di merci su strada</t>
  </si>
  <si>
    <t>OT</t>
  </si>
  <si>
    <t>040</t>
  </si>
  <si>
    <t>71.10.00 - Attività degli studi di architettura, ingegneria ed altri studi tecnici</t>
  </si>
  <si>
    <t>PA</t>
  </si>
  <si>
    <t>041</t>
  </si>
  <si>
    <t xml:space="preserve">71.12.20 - Servizi di progettazione di ingegneria integrata </t>
  </si>
  <si>
    <t>PC</t>
  </si>
  <si>
    <t>0421</t>
  </si>
  <si>
    <t xml:space="preserve">71.12.50 - Attività di studio geologico e di prospezione geognostica e mineraria </t>
  </si>
  <si>
    <t>PD</t>
  </si>
  <si>
    <t>0422</t>
  </si>
  <si>
    <t xml:space="preserve">72.19.01 - Ricerca e sviluppo sperimentale nel campo della geologia </t>
  </si>
  <si>
    <t>PE</t>
  </si>
  <si>
    <t>0423</t>
  </si>
  <si>
    <t>74.90.90 - Altre attività di assistenza e consulenza professionale, scientifica e tecnica nca</t>
  </si>
  <si>
    <t>PG</t>
  </si>
  <si>
    <t>0424</t>
  </si>
  <si>
    <t xml:space="preserve">74.90.93 - Altre attività di consulenza tecnica nca </t>
  </si>
  <si>
    <t>PI</t>
  </si>
  <si>
    <t>0425</t>
  </si>
  <si>
    <t>77.30.00 - Noleggio di altre macchine, attrezzature e beni materiali</t>
  </si>
  <si>
    <t>PN</t>
  </si>
  <si>
    <t>0426</t>
  </si>
  <si>
    <t>81.20.00 - Attività di pulizia e disinfestazione</t>
  </si>
  <si>
    <t>PO</t>
  </si>
  <si>
    <t>0427</t>
  </si>
  <si>
    <t xml:space="preserve">81.22.02 - Altre attività di pulizia specializzata di edifici e di impianti e macchinari industriali </t>
  </si>
  <si>
    <t>PR</t>
  </si>
  <si>
    <t>0428</t>
  </si>
  <si>
    <t xml:space="preserve">82.99.00 - Altri servizi di supporto alle imprese nca </t>
  </si>
  <si>
    <t>PT</t>
  </si>
  <si>
    <t>0429</t>
  </si>
  <si>
    <t>PU</t>
  </si>
  <si>
    <t>0431</t>
  </si>
  <si>
    <t>PV</t>
  </si>
  <si>
    <t>0432</t>
  </si>
  <si>
    <t>PZ</t>
  </si>
  <si>
    <t>0433</t>
  </si>
  <si>
    <t>RA</t>
  </si>
  <si>
    <t>0434</t>
  </si>
  <si>
    <t>RC</t>
  </si>
  <si>
    <t>0435</t>
  </si>
  <si>
    <t>[€]</t>
  </si>
  <si>
    <t>RE</t>
  </si>
  <si>
    <t>0436</t>
  </si>
  <si>
    <t>(*)</t>
  </si>
  <si>
    <t>RG</t>
  </si>
  <si>
    <t>0437</t>
  </si>
  <si>
    <t>RI</t>
  </si>
  <si>
    <t>0438</t>
  </si>
  <si>
    <t>a</t>
  </si>
  <si>
    <t>RM</t>
  </si>
  <si>
    <t>0439</t>
  </si>
  <si>
    <t>RN</t>
  </si>
  <si>
    <t>0442</t>
  </si>
  <si>
    <t>b</t>
  </si>
  <si>
    <t>RO</t>
  </si>
  <si>
    <t>0444</t>
  </si>
  <si>
    <t>SA</t>
  </si>
  <si>
    <t>0445</t>
  </si>
  <si>
    <t>c</t>
  </si>
  <si>
    <t>SI</t>
  </si>
  <si>
    <t>045</t>
  </si>
  <si>
    <t>SO</t>
  </si>
  <si>
    <t>0461</t>
  </si>
  <si>
    <t>d</t>
  </si>
  <si>
    <t>SP</t>
  </si>
  <si>
    <t>0462</t>
  </si>
  <si>
    <t>SR</t>
  </si>
  <si>
    <t>0463</t>
  </si>
  <si>
    <t>e</t>
  </si>
  <si>
    <t>SS</t>
  </si>
  <si>
    <t>0464</t>
  </si>
  <si>
    <t>SV</t>
  </si>
  <si>
    <t>0465</t>
  </si>
  <si>
    <t>f</t>
  </si>
  <si>
    <t>Altro (specificare)</t>
  </si>
  <si>
    <t>TA</t>
  </si>
  <si>
    <t>0471</t>
  </si>
  <si>
    <t>TE</t>
  </si>
  <si>
    <t>0472</t>
  </si>
  <si>
    <t>TN</t>
  </si>
  <si>
    <t>0473</t>
  </si>
  <si>
    <t>TO</t>
  </si>
  <si>
    <t>0474</t>
  </si>
  <si>
    <t>TP</t>
  </si>
  <si>
    <t>0481</t>
  </si>
  <si>
    <t>TR</t>
  </si>
  <si>
    <t>049</t>
  </si>
  <si>
    <t>TS</t>
  </si>
  <si>
    <t>050</t>
  </si>
  <si>
    <t>TV</t>
  </si>
  <si>
    <t>051</t>
  </si>
  <si>
    <t>UD</t>
  </si>
  <si>
    <t>0521</t>
  </si>
  <si>
    <t>VA</t>
  </si>
  <si>
    <t>0522</t>
  </si>
  <si>
    <t>VB</t>
  </si>
  <si>
    <t>0523</t>
  </si>
  <si>
    <t>VC</t>
  </si>
  <si>
    <t>0524</t>
  </si>
  <si>
    <t>VE</t>
  </si>
  <si>
    <t>0525</t>
  </si>
  <si>
    <t>VI</t>
  </si>
  <si>
    <t>0532</t>
  </si>
  <si>
    <t>VR</t>
  </si>
  <si>
    <t>0533</t>
  </si>
  <si>
    <t>VS</t>
  </si>
  <si>
    <t>0534</t>
  </si>
  <si>
    <t>VT</t>
  </si>
  <si>
    <t>0535</t>
  </si>
  <si>
    <t>VV</t>
  </si>
  <si>
    <t>0536</t>
  </si>
  <si>
    <t>0541</t>
  </si>
  <si>
    <t>Apparecchiature per il monitoraggio e il controllo</t>
  </si>
  <si>
    <t>0542</t>
  </si>
  <si>
    <t>0543</t>
  </si>
  <si>
    <t>Attrezzature e materiali specifici</t>
  </si>
  <si>
    <t>0544</t>
  </si>
  <si>
    <t>0545</t>
  </si>
  <si>
    <t>Pronto intervento</t>
  </si>
  <si>
    <t>0546</t>
  </si>
  <si>
    <t>0547</t>
  </si>
  <si>
    <t>Caratterizzazione e progettazione degli interventi</t>
  </si>
  <si>
    <t>055</t>
  </si>
  <si>
    <t>0564</t>
  </si>
  <si>
    <t>g</t>
  </si>
  <si>
    <t>Direzione lavori</t>
  </si>
  <si>
    <t>0565</t>
  </si>
  <si>
    <t>0566</t>
  </si>
  <si>
    <t>h</t>
  </si>
  <si>
    <t>Riqualificazione ambientale</t>
  </si>
  <si>
    <t>0571</t>
  </si>
  <si>
    <t>0572</t>
  </si>
  <si>
    <t>i</t>
  </si>
  <si>
    <t>Bonifica di suolo e acque sotterranee</t>
  </si>
  <si>
    <t>0573</t>
  </si>
  <si>
    <t>0574</t>
  </si>
  <si>
    <t>l</t>
  </si>
  <si>
    <t>0575</t>
  </si>
  <si>
    <t>0577</t>
  </si>
  <si>
    <t>m</t>
  </si>
  <si>
    <t>Bonifica e recupero impianti</t>
  </si>
  <si>
    <t>0578</t>
  </si>
  <si>
    <t>0583</t>
  </si>
  <si>
    <t>n</t>
  </si>
  <si>
    <t>Smaltimento di rifiuti</t>
  </si>
  <si>
    <t>0584</t>
  </si>
  <si>
    <t>0585</t>
  </si>
  <si>
    <t>o</t>
  </si>
  <si>
    <t>Spurgo pozzi neri e fognature</t>
  </si>
  <si>
    <t>0586</t>
  </si>
  <si>
    <t>0587</t>
  </si>
  <si>
    <t>p</t>
  </si>
  <si>
    <t>Trivellazioni e sondaggi</t>
  </si>
  <si>
    <t>0588</t>
  </si>
  <si>
    <t>059</t>
  </si>
  <si>
    <t>q</t>
  </si>
  <si>
    <t>Trasporto rifiuti</t>
  </si>
  <si>
    <t>06</t>
  </si>
  <si>
    <t>070</t>
  </si>
  <si>
    <t>071</t>
  </si>
  <si>
    <t>0721</t>
  </si>
  <si>
    <t>0722</t>
  </si>
  <si>
    <t>0731</t>
  </si>
  <si>
    <t>0732</t>
  </si>
  <si>
    <t>0733</t>
  </si>
  <si>
    <t>0734</t>
  </si>
  <si>
    <t>0735</t>
  </si>
  <si>
    <t>0736</t>
  </si>
  <si>
    <t>0737</t>
  </si>
  <si>
    <t>0742</t>
  </si>
  <si>
    <t>0743</t>
  </si>
  <si>
    <t>Messa in sicurezza d'emergenza e/o bonifica a seguito di incidente</t>
  </si>
  <si>
    <t>0744</t>
  </si>
  <si>
    <t>0746</t>
  </si>
  <si>
    <t>Intervento di bonifica su aree con contaminazione pregressa</t>
  </si>
  <si>
    <t>075</t>
  </si>
  <si>
    <t>0761</t>
  </si>
  <si>
    <t>0763</t>
  </si>
  <si>
    <t>0765</t>
  </si>
  <si>
    <t>0766</t>
  </si>
  <si>
    <t>0771</t>
  </si>
  <si>
    <t>0773</t>
  </si>
  <si>
    <t>0774</t>
  </si>
  <si>
    <t>0775</t>
  </si>
  <si>
    <t>0776</t>
  </si>
  <si>
    <t>0781</t>
  </si>
  <si>
    <t>0782</t>
  </si>
  <si>
    <t>0783</t>
  </si>
  <si>
    <r>
      <t>Bonifica "</t>
    </r>
    <r>
      <rPr>
        <i/>
        <sz val="8"/>
        <rFont val="Arial"/>
        <family val="2"/>
      </rPr>
      <t>in situ</t>
    </r>
    <r>
      <rPr>
        <sz val="8"/>
        <rFont val="Arial"/>
        <family val="2"/>
      </rPr>
      <t>"</t>
    </r>
  </si>
  <si>
    <t>0784</t>
  </si>
  <si>
    <t>0785</t>
  </si>
  <si>
    <r>
      <t>Bonifica "</t>
    </r>
    <r>
      <rPr>
        <i/>
        <sz val="8"/>
        <rFont val="Arial"/>
        <family val="2"/>
      </rPr>
      <t>on site</t>
    </r>
    <r>
      <rPr>
        <sz val="8"/>
        <rFont val="Arial"/>
        <family val="2"/>
      </rPr>
      <t>"</t>
    </r>
  </si>
  <si>
    <t>0789</t>
  </si>
  <si>
    <t>079</t>
  </si>
  <si>
    <r>
      <t>Bonifica "</t>
    </r>
    <r>
      <rPr>
        <i/>
        <sz val="8"/>
        <rFont val="Arial"/>
        <family val="2"/>
      </rPr>
      <t>off site</t>
    </r>
    <r>
      <rPr>
        <sz val="8"/>
        <rFont val="Arial"/>
        <family val="2"/>
      </rPr>
      <t>"</t>
    </r>
  </si>
  <si>
    <t>080</t>
  </si>
  <si>
    <t>081</t>
  </si>
  <si>
    <t>Messa in sicurezza permanente del suolo e/o della falda</t>
  </si>
  <si>
    <t>0823</t>
  </si>
  <si>
    <t>0824</t>
  </si>
  <si>
    <t>0825</t>
  </si>
  <si>
    <t>0827</t>
  </si>
  <si>
    <t>0828</t>
  </si>
  <si>
    <t>0831</t>
  </si>
  <si>
    <t>0832</t>
  </si>
  <si>
    <t>0833</t>
  </si>
  <si>
    <t>0835</t>
  </si>
  <si>
    <t>0836</t>
  </si>
  <si>
    <t>085</t>
  </si>
  <si>
    <t>0861</t>
  </si>
  <si>
    <t>0862</t>
  </si>
  <si>
    <t>0863</t>
  </si>
  <si>
    <t>0864</t>
  </si>
  <si>
    <t>0865</t>
  </si>
  <si>
    <t>0871</t>
  </si>
  <si>
    <t>0872</t>
  </si>
  <si>
    <t>0873</t>
  </si>
  <si>
    <t>0874</t>
  </si>
  <si>
    <t>0875</t>
  </si>
  <si>
    <t>0881</t>
  </si>
  <si>
    <t>0882</t>
  </si>
  <si>
    <t>0883</t>
  </si>
  <si>
    <t>0884</t>
  </si>
  <si>
    <t>0885</t>
  </si>
  <si>
    <t>089</t>
  </si>
  <si>
    <t>090</t>
  </si>
  <si>
    <t>091</t>
  </si>
  <si>
    <t>0921</t>
  </si>
  <si>
    <t>Nord</t>
  </si>
  <si>
    <t>0922</t>
  </si>
  <si>
    <t>0923</t>
  </si>
  <si>
    <t>Centro</t>
  </si>
  <si>
    <t>0924</t>
  </si>
  <si>
    <t>0925</t>
  </si>
  <si>
    <t>Sud</t>
  </si>
  <si>
    <t>0931</t>
  </si>
  <si>
    <t>0932</t>
  </si>
  <si>
    <t>Isole</t>
  </si>
  <si>
    <t>0933</t>
  </si>
  <si>
    <t>0934</t>
  </si>
  <si>
    <t>0935</t>
  </si>
  <si>
    <t>0941</t>
  </si>
  <si>
    <t>0942</t>
  </si>
  <si>
    <t>095</t>
  </si>
  <si>
    <t>0961</t>
  </si>
  <si>
    <t>0962</t>
  </si>
  <si>
    <t>0963</t>
  </si>
  <si>
    <t>0964</t>
  </si>
  <si>
    <t>0965</t>
  </si>
  <si>
    <r>
      <t xml:space="preserve">Interventi con importo ≤ </t>
    </r>
    <r>
      <rPr>
        <sz val="8"/>
        <rFont val="Arial"/>
        <family val="2"/>
      </rPr>
      <t xml:space="preserve">€ </t>
    </r>
    <r>
      <rPr>
        <sz val="8"/>
        <rFont val="Arial"/>
        <family val="2"/>
      </rPr>
      <t>500.000</t>
    </r>
  </si>
  <si>
    <t>0966</t>
  </si>
  <si>
    <t>0967</t>
  </si>
  <si>
    <t>Interventi con importo &gt; € 500.000</t>
  </si>
  <si>
    <t>0968</t>
  </si>
  <si>
    <t>0971</t>
  </si>
  <si>
    <t>0972</t>
  </si>
  <si>
    <t>0973</t>
  </si>
  <si>
    <t>0974</t>
  </si>
  <si>
    <t>0975</t>
  </si>
  <si>
    <t>0976</t>
  </si>
  <si>
    <t>0981</t>
  </si>
  <si>
    <t>0982</t>
  </si>
  <si>
    <t>0983</t>
  </si>
  <si>
    <t>0984</t>
  </si>
  <si>
    <t>0985</t>
  </si>
  <si>
    <t>099</t>
  </si>
  <si>
    <t>Anno di iscrizione all'albo</t>
  </si>
  <si>
    <t>A</t>
  </si>
  <si>
    <t xml:space="preserve">Categoria/e </t>
  </si>
  <si>
    <t>B</t>
  </si>
  <si>
    <t>C</t>
  </si>
  <si>
    <t xml:space="preserve">Classe/i </t>
  </si>
  <si>
    <t>D</t>
  </si>
  <si>
    <t>E</t>
  </si>
  <si>
    <t>F</t>
  </si>
  <si>
    <t>Anno</t>
  </si>
  <si>
    <t>Classe</t>
  </si>
  <si>
    <t>SINAL</t>
  </si>
  <si>
    <t>Qualificazione SOA</t>
  </si>
  <si>
    <t>Specificare la classifica per la corrispondente categoria</t>
  </si>
  <si>
    <t>Categoria</t>
  </si>
  <si>
    <t>Classifica</t>
  </si>
  <si>
    <t>I</t>
  </si>
  <si>
    <t>II</t>
  </si>
  <si>
    <t>Opere ed impianti di bonifica e protezione ambientale</t>
  </si>
  <si>
    <t>OG 12</t>
  </si>
  <si>
    <t>III</t>
  </si>
  <si>
    <t>IV</t>
  </si>
  <si>
    <t>Lavori in terra</t>
  </si>
  <si>
    <t>V</t>
  </si>
  <si>
    <t>Impianti di smaltimento e recupero rifiuti</t>
  </si>
  <si>
    <t>OS 14</t>
  </si>
  <si>
    <t>VII</t>
  </si>
  <si>
    <t>VIII</t>
  </si>
  <si>
    <t>Pulizia di acque marine, lacustri, fluviali</t>
  </si>
  <si>
    <t>OS 15</t>
  </si>
  <si>
    <t>OS 21</t>
  </si>
  <si>
    <t>OS 22</t>
  </si>
  <si>
    <t>Demolizione opere in genere</t>
  </si>
  <si>
    <t>OS 23</t>
  </si>
  <si>
    <t>Dirigenti</t>
  </si>
  <si>
    <t>Commerciali</t>
  </si>
  <si>
    <t>Tecnici</t>
  </si>
  <si>
    <t>Operai</t>
  </si>
  <si>
    <t>Impiegati</t>
  </si>
  <si>
    <t xml:space="preserve">Altro </t>
  </si>
  <si>
    <t>(specificare)</t>
  </si>
  <si>
    <t xml:space="preserve">N. addetti al </t>
  </si>
  <si>
    <t>settore ambientale</t>
  </si>
  <si>
    <r>
      <t xml:space="preserve">N. addetti </t>
    </r>
    <r>
      <rPr>
        <b/>
        <u/>
        <sz val="8"/>
        <rFont val="Arial"/>
        <family val="2"/>
      </rPr>
      <t xml:space="preserve">dedicati </t>
    </r>
  </si>
  <si>
    <r>
      <t>al solo</t>
    </r>
    <r>
      <rPr>
        <b/>
        <sz val="8"/>
        <rFont val="Arial"/>
        <family val="2"/>
      </rPr>
      <t xml:space="preserve"> settore bonifiche</t>
    </r>
  </si>
  <si>
    <t>Partecipazioni azionarie di gruppi che operano nel settore ambientale</t>
  </si>
  <si>
    <t>Gruppo</t>
  </si>
  <si>
    <t>Partecipazione</t>
  </si>
  <si>
    <t>=</t>
  </si>
  <si>
    <t>Indirizzo</t>
  </si>
  <si>
    <t xml:space="preserve">(**) </t>
  </si>
  <si>
    <t>Oltre a quella di cui al punto 1.</t>
  </si>
  <si>
    <t>Non Rilevante</t>
  </si>
  <si>
    <t>Bassa</t>
  </si>
  <si>
    <t>--</t>
  </si>
  <si>
    <t>Alta</t>
  </si>
  <si>
    <t>Molto Alta</t>
  </si>
  <si>
    <t xml:space="preserve">Main </t>
  </si>
  <si>
    <t>Sub</t>
  </si>
  <si>
    <t>Immobilizzazione</t>
  </si>
  <si>
    <t>"On site"</t>
  </si>
  <si>
    <t>"Off site"</t>
  </si>
  <si>
    <t xml:space="preserve">Nel caso di utilizzo congiunto di più tecniche nel medesimo intervento, attribuire allo stesso l'impiego della tecnica prevalente </t>
  </si>
  <si>
    <t>(**)</t>
  </si>
  <si>
    <t>Completare le sole caselle di interesse</t>
  </si>
  <si>
    <t>Descrivere le proprie specializzazioni prevalenti collocandole in uno degli ambiti che seguono</t>
  </si>
  <si>
    <t>a)  Tecnologie</t>
  </si>
  <si>
    <t>(impianti e sistemi di bonifica, impiego di prodotti, ecc.)</t>
  </si>
  <si>
    <t>Descrizione:</t>
  </si>
  <si>
    <t>b)  Servizi</t>
  </si>
  <si>
    <t>(analisi, sistemi di controllo, ecc.)</t>
  </si>
  <si>
    <t xml:space="preserve">
</t>
  </si>
  <si>
    <t>Timbro e firma</t>
  </si>
  <si>
    <t>Accetto</t>
  </si>
  <si>
    <t>NO non</t>
  </si>
  <si>
    <t>Scavi, demolizioni, trattamento macerie e movimento terra</t>
  </si>
  <si>
    <t>71.20.10 - Collaudi e analisi tecniche di prodotti</t>
  </si>
  <si>
    <t>ANCIS</t>
  </si>
  <si>
    <t>CISQ</t>
  </si>
  <si>
    <t>CNIM</t>
  </si>
  <si>
    <t>I.CE.C.</t>
  </si>
  <si>
    <t>ICIC</t>
  </si>
  <si>
    <t>ICILA</t>
  </si>
  <si>
    <t>ICMQ</t>
  </si>
  <si>
    <t>IGQ</t>
  </si>
  <si>
    <t>IMQ S.p.A.</t>
  </si>
  <si>
    <t>PMI Cert</t>
  </si>
  <si>
    <t>QMS Italia s.r.l.</t>
  </si>
  <si>
    <t>QUASER</t>
  </si>
  <si>
    <t xml:space="preserve">Sistemi di gestione per la qualità, l'ambiente, la sicurezza, la responsabilità sociale </t>
  </si>
  <si>
    <t>Sono adottati?</t>
  </si>
  <si>
    <t xml:space="preserve">Tipo </t>
  </si>
  <si>
    <t>Istituto</t>
  </si>
  <si>
    <t>ISO 14001</t>
  </si>
  <si>
    <t>EMAS</t>
  </si>
  <si>
    <t>ISO 9001</t>
  </si>
  <si>
    <t>BS OHSAS 18001</t>
  </si>
  <si>
    <t>AA1000</t>
  </si>
  <si>
    <t>Attività di ispezione</t>
  </si>
  <si>
    <t>Biodiversity Friend</t>
  </si>
  <si>
    <t>Biomasse</t>
  </si>
  <si>
    <t>BS 8901</t>
  </si>
  <si>
    <t>Certificazione di servizio</t>
  </si>
  <si>
    <t>D.Lgs 231/2001</t>
  </si>
  <si>
    <t>Emission trading</t>
  </si>
  <si>
    <t>EN 16001</t>
  </si>
  <si>
    <t>EPD</t>
  </si>
  <si>
    <t>Gestione del rischio</t>
  </si>
  <si>
    <t>GRASP</t>
  </si>
  <si>
    <t>IFS logistic (ILS)</t>
  </si>
  <si>
    <t>ISO 14040 LCA</t>
  </si>
  <si>
    <t>ISO 14064 Gas serra</t>
  </si>
  <si>
    <t>ISO 27001</t>
  </si>
  <si>
    <t>ISO 50001</t>
  </si>
  <si>
    <t>Leaf Marque</t>
  </si>
  <si>
    <t>QS</t>
  </si>
  <si>
    <t>Reg. 333/2011</t>
  </si>
  <si>
    <t>SA 8000</t>
  </si>
  <si>
    <t>UNI 10668</t>
  </si>
  <si>
    <t>Valore condiviso</t>
  </si>
  <si>
    <t>Italcert</t>
  </si>
  <si>
    <t>O.T.A. Srl - Div. QMC</t>
  </si>
  <si>
    <t>IIP (Ist. It. dei Plastici)</t>
  </si>
  <si>
    <t>ICIM SpA</t>
  </si>
  <si>
    <t>SGS ICS Srl</t>
  </si>
  <si>
    <t>TÜV Italia Srl</t>
  </si>
  <si>
    <t>ANCCP Srl</t>
  </si>
  <si>
    <t>BVQI Italia Srl</t>
  </si>
  <si>
    <t>C.S.Q.A. Srl</t>
  </si>
  <si>
    <t>Associazione Certitex</t>
  </si>
  <si>
    <t>Cermet</t>
  </si>
  <si>
    <t>Cersa</t>
  </si>
  <si>
    <t>Certiquality</t>
  </si>
  <si>
    <t>Certo Srl</t>
  </si>
  <si>
    <t>CSI SpA</t>
  </si>
  <si>
    <t>Cuna</t>
  </si>
  <si>
    <t>Dasa-Ragister SpA</t>
  </si>
  <si>
    <t>DNV Italia Srl</t>
  </si>
  <si>
    <t>Gastec Italia SpA</t>
  </si>
  <si>
    <t>Ist. Giordano SpA</t>
  </si>
  <si>
    <t xml:space="preserve">M. Masini Srl - Ist. Ric. e Coll. </t>
  </si>
  <si>
    <t>Lloyd's Reg. Certif. Srl</t>
  </si>
  <si>
    <t>Moody Int. Certif. Srl</t>
  </si>
  <si>
    <t>O.C.E. Srl (Org. Certif. Eu.)</t>
  </si>
  <si>
    <t>RINA SpA (Reg. It. Navale)</t>
  </si>
  <si>
    <t>IIS (Ist. It. Saldatura)</t>
  </si>
  <si>
    <t xml:space="preserve">Attività a cui si riferisce </t>
  </si>
  <si>
    <t>(Selezionare)</t>
  </si>
  <si>
    <t>(Descrizione)</t>
  </si>
  <si>
    <t>Modello organizzativo così come previsto dal Dlgs 231/01: l'azienda ne è dotata?</t>
  </si>
  <si>
    <t>Tecniche</t>
  </si>
  <si>
    <t>Tipologia</t>
  </si>
  <si>
    <t>Barriere fisiche</t>
  </si>
  <si>
    <t>Pump and treat</t>
  </si>
  <si>
    <t>Soil vapor extraction</t>
  </si>
  <si>
    <t>Bioventing</t>
  </si>
  <si>
    <t>Air sparging</t>
  </si>
  <si>
    <t>Biosparging</t>
  </si>
  <si>
    <t>Strippaggio in pozzo (GCW)</t>
  </si>
  <si>
    <t>Multi-Phase Extraction</t>
  </si>
  <si>
    <t>Landfarming</t>
  </si>
  <si>
    <t>Soil flushing</t>
  </si>
  <si>
    <t>Ossidazione chimica</t>
  </si>
  <si>
    <t>Iniezione di vapore</t>
  </si>
  <si>
    <t>Biorisanamento</t>
  </si>
  <si>
    <t>Dealogenazione riduttiva</t>
  </si>
  <si>
    <t>Fratturazione idraulica</t>
  </si>
  <si>
    <t>Fitodepurazione</t>
  </si>
  <si>
    <t>Solidificazione/stabilizzazione</t>
  </si>
  <si>
    <t>Barriere permeabili reattive</t>
  </si>
  <si>
    <t>Enhanced pump and treat</t>
  </si>
  <si>
    <t>Elettromigrazione</t>
  </si>
  <si>
    <t>Trattamento termico</t>
  </si>
  <si>
    <t>Monitoraggio attenuazione naturale</t>
  </si>
  <si>
    <t>Biopile</t>
  </si>
  <si>
    <t>Compostaggio</t>
  </si>
  <si>
    <t>Soil washing</t>
  </si>
  <si>
    <t>Desorbimento termico</t>
  </si>
  <si>
    <t>Scavo e smaltimento/trattamento</t>
  </si>
  <si>
    <t>Incenerimento</t>
  </si>
  <si>
    <t>Trattamento biologico</t>
  </si>
  <si>
    <t>IN SITU</t>
  </si>
  <si>
    <t>EX SITU / ON-SITE</t>
  </si>
  <si>
    <t>EX SITU / OFF-SITE</t>
  </si>
  <si>
    <r>
      <t xml:space="preserve">Fatturato [%] </t>
    </r>
    <r>
      <rPr>
        <sz val="8"/>
        <rFont val="Arial"/>
        <family val="2"/>
      </rPr>
      <t>(**)</t>
    </r>
  </si>
  <si>
    <r>
      <t>Interventi [n.]</t>
    </r>
    <r>
      <rPr>
        <sz val="8"/>
        <rFont val="Arial"/>
        <family val="2"/>
      </rPr>
      <t>(**)</t>
    </r>
  </si>
  <si>
    <t>BONIFICA AMIANTO</t>
  </si>
  <si>
    <t xml:space="preserve">[€] </t>
  </si>
  <si>
    <t>10A</t>
  </si>
  <si>
    <t>10B</t>
  </si>
  <si>
    <t>Bonifica di siti</t>
  </si>
  <si>
    <t>Raccolta e trasporto di rifiuti speciali non pericolosi</t>
  </si>
  <si>
    <t>Raccolta e trasporto di rifiuti pericolosi</t>
  </si>
  <si>
    <t>con tecnica propria brevettata</t>
  </si>
  <si>
    <t>direttamente o indirettamente connesse all'attività di bonifica stessa</t>
  </si>
  <si>
    <t>Avvertenze</t>
  </si>
  <si>
    <t>Tipo di dato</t>
  </si>
  <si>
    <t>Stimato</t>
  </si>
  <si>
    <t>Definitivo</t>
  </si>
  <si>
    <t>72.19.09 - Ricerca e sviluppo sperimentale nel campo delle altre scienze naturali e dell'ingegneria</t>
  </si>
  <si>
    <t>2bis</t>
  </si>
  <si>
    <t>3bis</t>
  </si>
  <si>
    <t>Nome e Cognome:</t>
  </si>
  <si>
    <t>RSPP/ASPP</t>
  </si>
  <si>
    <t>Resp. Amb.te e Sicurezza</t>
  </si>
  <si>
    <t>Dir. Bonifiche</t>
  </si>
  <si>
    <t>28.29.10 - Fabbricazione di bilance e di macchine automatiche per la vendita e la distribuzione</t>
  </si>
  <si>
    <t>23.32.00 - Fabbricazione di mattoni, tegole ed altri prodotti per l’edilizia in terracotta</t>
  </si>
  <si>
    <t>23.99.00 - Fabbricazione di altri prodotti in minerali non metalliferi n.c.a.</t>
  </si>
  <si>
    <t>24.45.00 - Produzione di altri metalli non ferrosi e semilavorati</t>
  </si>
  <si>
    <t>25.62.00 - Lavori di meccanica generale</t>
  </si>
  <si>
    <t>28.29.99 - Fabbricazione di altro materiale meccanico e di altre macchine di impiego generale nca</t>
  </si>
  <si>
    <t xml:space="preserve">28.99.99 - Fabbricazione di altre macchine per impieghi speciali nca </t>
  </si>
  <si>
    <t>35.30.00 - Fornitura di vapore e aria condizionata</t>
  </si>
  <si>
    <t>42.12.00 - Costruzione di linee ferroviarie e metropolitane</t>
  </si>
  <si>
    <t>42.13.00 - Costruzione di ponti e gallerie</t>
  </si>
  <si>
    <t>42.99.09 - Altre attività di costruzione di altre opere di ingegneria civile nca</t>
  </si>
  <si>
    <t>43.11.00 - Demolizione</t>
  </si>
  <si>
    <t>43.22.01 - Installazione di impianti idraulici, di riscaldamento e di condizionamento dell'aria</t>
  </si>
  <si>
    <t>43.29.09 - Altri lavori di costruzione e installazione nca</t>
  </si>
  <si>
    <t>46.77.10 - Commercio all'ingrosso di rottami e sottoprodotti della lavorazione industriale metallici</t>
  </si>
  <si>
    <t xml:space="preserve">46.77.20 - Commercio all'ingrosso di altri materiali di recupero non metallici </t>
  </si>
  <si>
    <t>46.90.00 - Commercio all'ingrosso non specializzato</t>
  </si>
  <si>
    <t xml:space="preserve">71.12.10 - Attività degli studi di ingegneria </t>
  </si>
  <si>
    <t>71.12.40 - Attività di cartografia e aerofotogrammetria</t>
  </si>
  <si>
    <t>71.20.21 - Controllo di qualità e certificazione di prodotti, processi e sistemi</t>
  </si>
  <si>
    <t>77.39.99 - Noleggio senza operatore di altre macchine ed attrezzature nca</t>
  </si>
  <si>
    <t>81.29.10 - Servizi di disinfestazione</t>
  </si>
  <si>
    <t>81.29.91 - Pulizia e lavaggio di aree pubbliche, rimozione di neve e ghiaccio</t>
  </si>
  <si>
    <t>96.09.01 - Attività di sgombero di cantine, solai e garage</t>
  </si>
  <si>
    <t>Specificare tipo, Istituto con cui è stato implementato e attività a cui è riferito</t>
  </si>
  <si>
    <t>Importo corrispondente alla percentuale del fatturato 2015 sopra indicato</t>
  </si>
  <si>
    <t>Analisi chimiche, fisiche e biologiche</t>
  </si>
  <si>
    <t>Messa in sicurezza di emergenza o operativa della falda e/o del suolo</t>
  </si>
  <si>
    <t>affidate a terzi</t>
  </si>
  <si>
    <t xml:space="preserve">(Fatturato totale bonifica siti contaminati) </t>
  </si>
  <si>
    <t>Prestazioni affidate a terzi</t>
  </si>
  <si>
    <r>
      <t xml:space="preserve">Evoluzione dell'iscrizione all'Albo </t>
    </r>
    <r>
      <rPr>
        <b/>
        <u/>
        <sz val="9"/>
        <color rgb="FFC00000"/>
        <rFont val="Arial"/>
        <family val="2"/>
      </rPr>
      <t>per la sola categoria 9</t>
    </r>
  </si>
  <si>
    <t>Altre sedi operative in Italia (**)</t>
  </si>
  <si>
    <t>La Società è filiale italiana o parte di un gruppo estero?</t>
  </si>
  <si>
    <t>La Società ha filiali o consociate all’estero operanti nel settore delle bonifiche ?</t>
  </si>
  <si>
    <t>Indicare Paese e corrispondente numero di dipendenti locali</t>
  </si>
  <si>
    <t>Paese</t>
  </si>
  <si>
    <t>N. dipen.ti</t>
  </si>
  <si>
    <t>c)  Brevetti</t>
  </si>
  <si>
    <t>b)  Attività di ricerca</t>
  </si>
  <si>
    <t>a)  Riconoscimenti nazionali e internazionali</t>
  </si>
  <si>
    <t>c)  Pubblicazioni</t>
  </si>
  <si>
    <t>(v. punto 9, Tabella 3), indicarne la suddivisione fra le attività elencate,</t>
  </si>
  <si>
    <t xml:space="preserve">(v. punto 9, Tabella 3), indicarne la percentuale relativa alle prestazioni </t>
  </si>
  <si>
    <t>(v. punto 9, Tabella 3), indicarne la suddivisione per finalità di intervento</t>
  </si>
  <si>
    <t>(v. punto 9, Tabella 3), indicarne la suddivisione per tipologie di intervento</t>
  </si>
  <si>
    <t>(v. punto 9, Tabella 3), indicarne la suddivisione per finalità prevalente</t>
  </si>
  <si>
    <t>(v. punto 9, Tabella 3), indicarne la suddivisione per area geografica</t>
  </si>
  <si>
    <t>(v. punto 9, Tabella 3), indicarne la suddivisione per entità del valore d'appalto</t>
  </si>
  <si>
    <r>
      <t xml:space="preserve">Fatturato </t>
    </r>
    <r>
      <rPr>
        <b/>
        <sz val="8"/>
        <color rgb="FFC00000"/>
        <rFont val="Arial"/>
        <family val="2"/>
      </rPr>
      <t>per attività che richiedono iscrizione categoria ANGA</t>
    </r>
    <r>
      <rPr>
        <b/>
        <sz val="8"/>
        <rFont val="Arial"/>
        <family val="2"/>
      </rPr>
      <t xml:space="preserve"> [€]</t>
    </r>
  </si>
  <si>
    <r>
      <t xml:space="preserve">Fatturato </t>
    </r>
    <r>
      <rPr>
        <b/>
        <sz val="8"/>
        <color rgb="FFC00000"/>
        <rFont val="Arial"/>
        <family val="2"/>
      </rPr>
      <t xml:space="preserve">complessivo </t>
    </r>
    <r>
      <rPr>
        <b/>
        <sz val="8"/>
        <rFont val="Arial"/>
        <family val="2"/>
      </rPr>
      <t>della società [€]</t>
    </r>
  </si>
  <si>
    <t>Settore pubblico o dei servizi (es.: aree di discarica)</t>
  </si>
  <si>
    <t>Settore industriale (es.: aree industriali attive)</t>
  </si>
  <si>
    <t>Settore Immobiliare (es.: aree industriali dismesse)</t>
  </si>
  <si>
    <t>Settore commerciale (es.: punti vendita carburante)</t>
  </si>
  <si>
    <t>ad eccezione dei punti (v. Titolo 6) in cui esplicitamente richiesto</t>
  </si>
  <si>
    <t>Fatturato per attività di bonifica condotte</t>
  </si>
  <si>
    <t>all’estero da altre società del gruppo [€]</t>
  </si>
  <si>
    <t>all’estero dalla società italiana [€]</t>
  </si>
  <si>
    <t xml:space="preserve">Fatturato attività di bonifica condotte </t>
  </si>
  <si>
    <t>Denominazione</t>
  </si>
  <si>
    <t>I dati forniti verranno riportati ed ordinati fedelmente senza alcuna elaborazione interpretativa da parte dell'Autore (Aldo Bertelle) che declina sin da ora ogni responsabilità sulla veridicità, esattezza e correttezza degli stessi.
I dati così forniti verranno diffusi ai soli fini della presente iniziativa (RemBook).
Con l’invio dei propri dati ogni impresa aderisce all’iniziativa consentendone implicitamente l’utilizzo secondo i fini della stessa.</t>
  </si>
  <si>
    <t xml:space="preserve">Informativa ai sensi del D.Lgs. n. 196/2003 e del GDPR 2016/679 </t>
  </si>
  <si>
    <r>
      <t xml:space="preserve">L'Autore (Aldo Bertelle) dichiara di trattare i dati, nel pieno rispetto del D.Lgs. n. 196/2003 sulla privacy e del GDPR 2016/679, in forma automatizzata al fine di permettere lo svolgimento dell'attività e con le finalità enunciate. Il conferimento all'Autore dei dati richiesti è necessario per accedere all’inserimento della propria azienda nel documento contenente i risultati della ricerca e costituisce accettazione e consenso al loro trattamento. Il mancato conferimento di </t>
    </r>
    <r>
      <rPr>
        <b/>
        <u/>
        <sz val="10"/>
        <rFont val="Arial"/>
        <family val="2"/>
      </rPr>
      <t xml:space="preserve">tutti </t>
    </r>
    <r>
      <rPr>
        <u/>
        <sz val="10"/>
        <rFont val="Arial"/>
        <family val="2"/>
      </rPr>
      <t>i dati richiesti attraverso il questionario</t>
    </r>
    <r>
      <rPr>
        <sz val="10"/>
        <rFont val="Arial"/>
        <family val="2"/>
      </rPr>
      <t xml:space="preserve"> non consentirà, di contro, l’inserimento della propria azienda nella Parte Iª di RemBook.
I dati trasmessi registrati potranno essere utilizzati dall'Autore per fini imposti da obblighi normativi, per fini statistici e per fini di informazione senza scopo di lucro.
I dati registrati non verranno inoltre comunicati dall'Autore a terzi soggetti che svolgono operazioni di trattamento dati.
Ai sensi di quanto previsto dalla normativa vigente, l'utente potrà in qualsiasi momento richiedere la correzione, la cancellazione ed opporsi al trattamento, inviando una comunicazione scritta all'Autore Ing. Aldo Bertelle, a.bertelle.rembook@remtechexpo.com.
Titolare del trattamento è l’Ing. Aldo Bertelle.
</t>
    </r>
  </si>
  <si>
    <t xml:space="preserve">
</t>
  </si>
  <si>
    <t xml:space="preserve"> Indicare la percentuale di fatturato 2019 per ciascuna delle categorie di iscrizione all'ANGA</t>
  </si>
  <si>
    <r>
      <t xml:space="preserve">"Fatto 100" </t>
    </r>
    <r>
      <rPr>
        <b/>
        <sz val="7.8"/>
        <color rgb="FFC00000"/>
        <rFont val="Arial"/>
        <family val="2"/>
      </rPr>
      <t>il fatturato 2019</t>
    </r>
    <r>
      <rPr>
        <b/>
        <u/>
        <sz val="7.8"/>
        <color rgb="FFC00000"/>
        <rFont val="Arial"/>
        <family val="2"/>
      </rPr>
      <t xml:space="preserve"> della categoria 9, "Bonifica di siti" </t>
    </r>
  </si>
  <si>
    <t>r</t>
  </si>
  <si>
    <t>Decontaminazione biologica</t>
  </si>
  <si>
    <r>
      <t xml:space="preserve">"Fatto 100" </t>
    </r>
    <r>
      <rPr>
        <b/>
        <sz val="7.8"/>
        <color rgb="FFC00000"/>
        <rFont val="Arial"/>
        <family val="2"/>
      </rPr>
      <t xml:space="preserve">il fatturato 2019 </t>
    </r>
    <r>
      <rPr>
        <b/>
        <u/>
        <sz val="7.8"/>
        <color rgb="FFC00000"/>
        <rFont val="Arial"/>
        <family val="2"/>
      </rPr>
      <t xml:space="preserve">della categoria 9, "Bonifica di siti" </t>
    </r>
  </si>
  <si>
    <r>
      <t>"Fatto 100"</t>
    </r>
    <r>
      <rPr>
        <b/>
        <sz val="7.8"/>
        <color rgb="FFC00000"/>
        <rFont val="Arial"/>
        <family val="2"/>
      </rPr>
      <t xml:space="preserve"> il fatturato 2019 </t>
    </r>
    <r>
      <rPr>
        <b/>
        <u/>
        <sz val="7.8"/>
        <color rgb="FFC00000"/>
        <rFont val="Arial"/>
        <family val="2"/>
      </rPr>
      <t xml:space="preserve">della categoria 9, "Bonifica di siti" </t>
    </r>
  </si>
  <si>
    <t>2ter</t>
  </si>
  <si>
    <t>4bis</t>
  </si>
  <si>
    <t>OS   1</t>
  </si>
  <si>
    <t xml:space="preserve">Con riferimento all'attività di bonifica siti del 2019 indicare: il numero di interventi per tipo di tecnica utilizzata (*) e la corrispondente percentuale di fatturato </t>
  </si>
  <si>
    <t xml:space="preserve">"Fatto 100" il totale degli interventi di decontaminazione biologica compiuti nel 2019 </t>
  </si>
  <si>
    <t>indicarne la suddivisione per tipologia di intervento eseguito</t>
  </si>
  <si>
    <t>Effettuazione degli interventi in spazi aperti</t>
  </si>
  <si>
    <t>Effettuazione degli interventi in spazi confinati</t>
  </si>
  <si>
    <t>Ospedali</t>
  </si>
  <si>
    <t>Laboratori</t>
  </si>
  <si>
    <t>Condotte e impianti di condizionamento</t>
  </si>
  <si>
    <t>Macchine - attrezzature - strumenti</t>
  </si>
  <si>
    <t>Prodotti utilizzati</t>
  </si>
  <si>
    <t xml:space="preserve">Battericida </t>
  </si>
  <si>
    <t>(Specificare lo/gli standard)</t>
  </si>
  <si>
    <t>Fungicida</t>
  </si>
  <si>
    <t>Virucida</t>
  </si>
  <si>
    <t>L’attuale pandemia da Coronavirus ha evidenziato l’indispensabilità di una costante azione di decontaminazione degli ambienti e delle superfici per creare la adeguate condizioni di sicurezza degli ambienti di lavoro (produzione, commercio, servizi). Tale necessità trovava già riscontro nella azioni di igienizzazione richieste da altre emergenze sanitarie (es. bacillo della Legionella). Ritenete che sia utile qualificare tramite l’Albo anche le attività di decontaminazione biologica?</t>
  </si>
  <si>
    <t>Indicare le capacità tecniche e professionali più importanti da dover comprovare</t>
  </si>
  <si>
    <t>Capacità tecniche</t>
  </si>
  <si>
    <t>Capacità professionali</t>
  </si>
  <si>
    <t>Specificare l'oggetto dell'intervento</t>
  </si>
  <si>
    <t>Certificazione</t>
  </si>
  <si>
    <t>Autorizzazione al codice CER 180103*</t>
  </si>
  <si>
    <t>Capacità tecniche e professionali distintive della vostra azienda</t>
  </si>
  <si>
    <t>Opere strutturali speciali</t>
  </si>
  <si>
    <t>Impianti di potabilizzazione e depurazione</t>
  </si>
  <si>
    <t>OS 20A</t>
  </si>
  <si>
    <t>Rilevamenti topografici</t>
  </si>
  <si>
    <t>OS 20B</t>
  </si>
  <si>
    <t>Indagini geognostiche</t>
  </si>
  <si>
    <t>Principali tecniche di intervento utilizzate</t>
  </si>
  <si>
    <t>Raccolta e trasporto di rifiuti urbani</t>
  </si>
  <si>
    <t>Produttori iniz. rif. peric. o non peric. che effettuano raccolta e trasp. …</t>
  </si>
  <si>
    <t>Imprese che effettuano il solo esercizio dei trasp. transfrontalieri di rifiuti ...</t>
  </si>
  <si>
    <t>Operatori logistici presso le stazioni ferroviarie, gli interporti, ….</t>
  </si>
  <si>
    <t>Distributori e installatori di …. (AEE), trasportatori di rifiuti …</t>
  </si>
  <si>
    <t xml:space="preserve">Intermediazione e commercio senza detenzione di rifiuti </t>
  </si>
  <si>
    <t>Bonifica beni contenenti amianto (materiali edili cementizi o resinoidi)</t>
  </si>
  <si>
    <t>Bonifica beni contenenti amianto (mat. d'attrito, isolanti, ecc.)</t>
  </si>
  <si>
    <t>Pulizia</t>
  </si>
  <si>
    <t>Sanificazione/Detersione</t>
  </si>
  <si>
    <t>Sanitizzazione/Disinfezione</t>
  </si>
  <si>
    <t>Reparti di produzione</t>
  </si>
  <si>
    <t>Locali (scuole; uffici; ecc.)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</si>
</sst>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quot;€&quot;\ #,##0"/>
    <numFmt numFmtId="166" formatCode="0.0"/>
    <numFmt numFmtId="167" formatCode="_-[$€-2]\ * #,##0.00_-;\-[$€-2]\ * #,##0.00_-;_-[$€-2]\ * &quot;-&quot;??_-"/>
  </numFmts>
  <fonts count="56">
    <font>
      <sz val="10"/>
      <name val="Arial"/>
    </font>
    <font>
      <sz val="10"/>
      <name val="Arial"/>
      <family val="2"/>
    </font>
    <font>
      <sz val="8"/>
      <name val="Arial"/>
      <family val="2"/>
    </font>
    <font>
      <b/>
      <sz val="11"/>
      <color indexed="9"/>
      <name val="SwissReSans"/>
    </font>
    <font>
      <sz val="11"/>
      <name val="SwissReSans"/>
    </font>
    <font>
      <u/>
      <sz val="11"/>
      <name val="SwissReSans"/>
    </font>
    <font>
      <b/>
      <sz val="8"/>
      <name val="SwissReSans"/>
    </font>
    <font>
      <b/>
      <sz val="11"/>
      <name val="SwissReSans"/>
    </font>
    <font>
      <sz val="6"/>
      <name val="Arial"/>
      <family val="2"/>
    </font>
    <font>
      <sz val="18"/>
      <name val="Arial"/>
      <family val="2"/>
    </font>
    <font>
      <sz val="11"/>
      <name val="Arial"/>
      <family val="2"/>
    </font>
    <font>
      <b/>
      <sz val="11"/>
      <name val="Arial"/>
      <family val="2"/>
    </font>
    <font>
      <b/>
      <sz val="8"/>
      <name val="Arial"/>
      <family val="2"/>
    </font>
    <font>
      <sz val="12"/>
      <name val="Arial"/>
      <family val="2"/>
    </font>
    <font>
      <b/>
      <sz val="8"/>
      <color indexed="10"/>
      <name val="Arial"/>
      <family val="2"/>
    </font>
    <font>
      <sz val="8"/>
      <name val="Arial"/>
      <family val="2"/>
    </font>
    <font>
      <sz val="10"/>
      <name val="Verdana"/>
      <family val="2"/>
    </font>
    <font>
      <sz val="8"/>
      <name val="Verdana"/>
      <family val="2"/>
    </font>
    <font>
      <b/>
      <sz val="10"/>
      <color indexed="10"/>
      <name val="Arial"/>
      <family val="2"/>
    </font>
    <font>
      <b/>
      <sz val="10"/>
      <name val="Arial"/>
      <family val="2"/>
    </font>
    <font>
      <b/>
      <sz val="9"/>
      <color indexed="10"/>
      <name val="Arial"/>
      <family val="2"/>
    </font>
    <font>
      <sz val="8"/>
      <name val="Bookman Old Style"/>
      <family val="1"/>
    </font>
    <font>
      <sz val="8"/>
      <color indexed="10"/>
      <name val="Arial"/>
      <family val="2"/>
    </font>
    <font>
      <sz val="8"/>
      <color indexed="9"/>
      <name val="Arial"/>
      <family val="2"/>
    </font>
    <font>
      <b/>
      <sz val="8"/>
      <color indexed="13"/>
      <name val="Arial"/>
      <family val="2"/>
    </font>
    <font>
      <sz val="7"/>
      <color indexed="9"/>
      <name val="Arial"/>
      <family val="2"/>
    </font>
    <font>
      <sz val="7"/>
      <name val="Arial"/>
      <family val="2"/>
    </font>
    <font>
      <b/>
      <sz val="7.8"/>
      <name val="Arial"/>
      <family val="2"/>
    </font>
    <font>
      <sz val="10"/>
      <color indexed="10"/>
      <name val="Arial"/>
      <family val="2"/>
    </font>
    <font>
      <b/>
      <sz val="7"/>
      <name val="Arial"/>
      <family val="2"/>
    </font>
    <font>
      <sz val="7"/>
      <name val="Arial"/>
      <family val="2"/>
    </font>
    <font>
      <i/>
      <sz val="8"/>
      <name val="Arial"/>
      <family val="2"/>
    </font>
    <font>
      <sz val="9"/>
      <name val="Arial"/>
      <family val="2"/>
    </font>
    <font>
      <sz val="8"/>
      <color indexed="10"/>
      <name val="Arial"/>
      <family val="2"/>
    </font>
    <font>
      <b/>
      <u/>
      <sz val="8"/>
      <name val="Arial"/>
      <family val="2"/>
    </font>
    <font>
      <i/>
      <sz val="9"/>
      <name val="Arial"/>
      <family val="2"/>
    </font>
    <font>
      <sz val="6"/>
      <name val="Arial"/>
      <family val="2"/>
    </font>
    <font>
      <sz val="10"/>
      <color indexed="13"/>
      <name val="Arial"/>
      <family val="2"/>
    </font>
    <font>
      <sz val="7"/>
      <color indexed="10"/>
      <name val="Arial"/>
      <family val="2"/>
    </font>
    <font>
      <b/>
      <sz val="8"/>
      <color theme="1"/>
      <name val="Calibri"/>
      <family val="2"/>
      <scheme val="minor"/>
    </font>
    <font>
      <sz val="11"/>
      <name val="Univers"/>
      <family val="2"/>
    </font>
    <font>
      <sz val="8"/>
      <name val="Calibri"/>
      <family val="2"/>
    </font>
    <font>
      <b/>
      <sz val="8"/>
      <name val="Calibri"/>
      <family val="2"/>
    </font>
    <font>
      <i/>
      <sz val="8"/>
      <name val="Calibri"/>
      <family val="2"/>
    </font>
    <font>
      <u/>
      <sz val="10"/>
      <name val="Arial"/>
      <family val="2"/>
    </font>
    <font>
      <b/>
      <u/>
      <sz val="10"/>
      <color rgb="FFC00000"/>
      <name val="Arial"/>
      <family val="2"/>
    </font>
    <font>
      <b/>
      <sz val="8"/>
      <color rgb="FFC00000"/>
      <name val="Arial"/>
      <family val="2"/>
    </font>
    <font>
      <b/>
      <sz val="9"/>
      <color rgb="FFC00000"/>
      <name val="Arial"/>
      <family val="2"/>
    </font>
    <font>
      <b/>
      <sz val="10"/>
      <color rgb="FFC00000"/>
      <name val="Arial"/>
      <family val="2"/>
    </font>
    <font>
      <b/>
      <sz val="7.8"/>
      <color rgb="FFC00000"/>
      <name val="Arial"/>
      <family val="2"/>
    </font>
    <font>
      <b/>
      <u/>
      <sz val="7.8"/>
      <color rgb="FFC00000"/>
      <name val="Arial"/>
      <family val="2"/>
    </font>
    <font>
      <b/>
      <sz val="8"/>
      <color rgb="FFFF0000"/>
      <name val="Arial"/>
      <family val="2"/>
    </font>
    <font>
      <b/>
      <u/>
      <sz val="9"/>
      <color rgb="FFC00000"/>
      <name val="Arial"/>
      <family val="2"/>
    </font>
    <font>
      <sz val="10"/>
      <color rgb="FFC00000"/>
      <name val="Arial"/>
      <family val="2"/>
    </font>
    <font>
      <u/>
      <sz val="10"/>
      <color theme="10"/>
      <name val="Arial"/>
      <family val="2"/>
    </font>
    <font>
      <b/>
      <u/>
      <sz val="10"/>
      <name val="Arial"/>
      <family val="2"/>
    </font>
  </fonts>
  <fills count="12">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rgb="FFC0C0C0"/>
        <bgColor indexed="64"/>
      </patternFill>
    </fill>
    <fill>
      <patternFill patternType="solid">
        <fgColor rgb="FFFFFFFF"/>
        <bgColor indexed="64"/>
      </patternFill>
    </fill>
    <fill>
      <patternFill patternType="solid">
        <fgColor rgb="FFF6D0FC"/>
        <bgColor indexed="64"/>
      </patternFill>
    </fill>
    <fill>
      <patternFill patternType="solid">
        <fgColor rgb="FF969696"/>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ck">
        <color indexed="13"/>
      </right>
      <top style="thick">
        <color indexed="13"/>
      </top>
      <bottom style="thick">
        <color indexed="13"/>
      </bottom>
      <diagonal/>
    </border>
    <border>
      <left/>
      <right/>
      <top style="thin">
        <color indexed="64"/>
      </top>
      <bottom style="thin">
        <color indexed="64"/>
      </bottom>
      <diagonal/>
    </border>
  </borders>
  <cellStyleXfs count="4">
    <xf numFmtId="0" fontId="0" fillId="0" borderId="0"/>
    <xf numFmtId="167" fontId="1" fillId="0" borderId="0" applyFont="0" applyFill="0" applyBorder="0" applyAlignment="0" applyProtection="0"/>
    <xf numFmtId="0" fontId="40" fillId="0" borderId="0"/>
    <xf numFmtId="0" fontId="54" fillId="0" borderId="0" applyNumberFormat="0" applyFill="0" applyBorder="0" applyAlignment="0" applyProtection="0"/>
  </cellStyleXfs>
  <cellXfs count="447">
    <xf numFmtId="0" fontId="0" fillId="0" borderId="0" xfId="0"/>
    <xf numFmtId="0" fontId="0" fillId="3" borderId="0" xfId="0" applyFill="1"/>
    <xf numFmtId="0" fontId="2" fillId="2" borderId="0" xfId="0" applyFont="1" applyFill="1" applyAlignment="1" applyProtection="1">
      <alignment horizontal="center"/>
    </xf>
    <xf numFmtId="0" fontId="2" fillId="3" borderId="0" xfId="0" applyFont="1" applyFill="1"/>
    <xf numFmtId="0" fontId="8" fillId="3" borderId="0" xfId="0" applyFont="1" applyFill="1"/>
    <xf numFmtId="0" fontId="2" fillId="3" borderId="0" xfId="0" applyFont="1" applyFill="1" applyBorder="1" applyAlignment="1"/>
    <xf numFmtId="0" fontId="0" fillId="3" borderId="0" xfId="0" applyFill="1" applyBorder="1" applyAlignment="1"/>
    <xf numFmtId="0" fontId="12" fillId="3" borderId="0" xfId="0" applyFont="1" applyFill="1" applyBorder="1" applyAlignment="1">
      <alignment horizontal="center"/>
    </xf>
    <xf numFmtId="0" fontId="14" fillId="3" borderId="0" xfId="0" applyFont="1" applyFill="1" applyBorder="1" applyAlignment="1"/>
    <xf numFmtId="0" fontId="2" fillId="3" borderId="0" xfId="0" applyFont="1" applyFill="1" applyAlignment="1"/>
    <xf numFmtId="0" fontId="0" fillId="3" borderId="0" xfId="0" applyFill="1" applyAlignment="1"/>
    <xf numFmtId="0" fontId="14" fillId="3" borderId="0" xfId="0" applyFont="1" applyFill="1" applyBorder="1" applyAlignment="1" applyProtection="1">
      <alignment horizontal="center"/>
    </xf>
    <xf numFmtId="0" fontId="1" fillId="3" borderId="0" xfId="0" applyFont="1" applyFill="1"/>
    <xf numFmtId="0" fontId="16" fillId="0" borderId="9" xfId="0" applyFont="1" applyFill="1" applyBorder="1" applyAlignment="1">
      <alignment wrapText="1"/>
    </xf>
    <xf numFmtId="49" fontId="2" fillId="3" borderId="0" xfId="0" applyNumberFormat="1" applyFont="1" applyFill="1" applyAlignment="1">
      <alignment horizontal="left"/>
    </xf>
    <xf numFmtId="49" fontId="2" fillId="3" borderId="0" xfId="0" applyNumberFormat="1" applyFont="1" applyFill="1" applyAlignment="1">
      <alignment horizontal="right"/>
    </xf>
    <xf numFmtId="0" fontId="17" fillId="3" borderId="0" xfId="0" applyFont="1" applyFill="1" applyBorder="1" applyAlignment="1">
      <alignment horizontal="left"/>
    </xf>
    <xf numFmtId="0" fontId="12" fillId="3"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3" borderId="0" xfId="0" applyFont="1" applyFill="1" applyBorder="1" applyAlignment="1" applyProtection="1">
      <alignment horizontal="center"/>
    </xf>
    <xf numFmtId="0" fontId="2" fillId="3" borderId="0" xfId="0" applyFont="1" applyFill="1" applyBorder="1" applyAlignment="1" applyProtection="1">
      <alignment horizontal="center"/>
      <protection hidden="1"/>
    </xf>
    <xf numFmtId="0" fontId="18" fillId="3" borderId="0" xfId="0" applyFont="1" applyFill="1" applyBorder="1" applyAlignment="1"/>
    <xf numFmtId="0" fontId="21" fillId="3" borderId="0" xfId="0" applyFont="1" applyFill="1" applyBorder="1" applyAlignment="1">
      <alignment horizontal="left" vertical="top"/>
    </xf>
    <xf numFmtId="0" fontId="21" fillId="3" borderId="0" xfId="0" applyNumberFormat="1" applyFont="1" applyFill="1" applyBorder="1" applyAlignment="1">
      <alignment horizontal="left" vertical="top"/>
    </xf>
    <xf numFmtId="9" fontId="21" fillId="3" borderId="0" xfId="0" applyNumberFormat="1" applyFont="1" applyFill="1" applyBorder="1" applyAlignment="1">
      <alignment horizontal="left" vertical="top"/>
    </xf>
    <xf numFmtId="0" fontId="14" fillId="2" borderId="0" xfId="0" applyFont="1" applyFill="1" applyAlignment="1" applyProtection="1">
      <alignment horizontal="center"/>
    </xf>
    <xf numFmtId="0" fontId="12" fillId="3" borderId="0" xfId="0" applyFont="1" applyFill="1"/>
    <xf numFmtId="0" fontId="12" fillId="2" borderId="0" xfId="0" applyFont="1" applyFill="1" applyBorder="1" applyAlignment="1" applyProtection="1">
      <alignment horizontal="center"/>
    </xf>
    <xf numFmtId="0" fontId="2" fillId="3" borderId="0" xfId="0" applyFont="1" applyFill="1" applyBorder="1"/>
    <xf numFmtId="0" fontId="14" fillId="2" borderId="0" xfId="0" applyFont="1" applyFill="1" applyBorder="1" applyAlignment="1" applyProtection="1">
      <alignment horizontal="center"/>
    </xf>
    <xf numFmtId="0" fontId="32" fillId="3" borderId="0" xfId="0" applyFont="1" applyFill="1"/>
    <xf numFmtId="49" fontId="0" fillId="3" borderId="0" xfId="0" applyNumberFormat="1" applyFill="1" applyBorder="1" applyAlignment="1">
      <alignment horizontal="center"/>
    </xf>
    <xf numFmtId="0" fontId="2" fillId="3" borderId="0" xfId="0" quotePrefix="1" applyFont="1" applyFill="1"/>
    <xf numFmtId="0" fontId="2" fillId="3" borderId="0" xfId="0" applyFont="1" applyFill="1" applyBorder="1" applyAlignment="1">
      <alignment horizontal="center" textRotation="90"/>
    </xf>
    <xf numFmtId="0" fontId="2" fillId="3" borderId="0" xfId="0" applyFont="1" applyFill="1" applyAlignment="1">
      <alignment horizontal="center"/>
    </xf>
    <xf numFmtId="0" fontId="19" fillId="3" borderId="0" xfId="0" applyFont="1" applyFill="1" applyAlignment="1">
      <alignment horizontal="left" vertical="justify" wrapText="1"/>
    </xf>
    <xf numFmtId="0" fontId="19" fillId="3" borderId="0" xfId="0" applyFont="1" applyFill="1" applyAlignment="1">
      <alignment horizontal="left" vertical="justify"/>
    </xf>
    <xf numFmtId="0" fontId="10" fillId="3" borderId="0" xfId="0" applyFont="1" applyFill="1" applyAlignment="1">
      <alignment horizontal="justify"/>
    </xf>
    <xf numFmtId="0" fontId="18" fillId="3" borderId="16" xfId="0" applyFont="1" applyFill="1" applyBorder="1" applyAlignment="1" applyProtection="1">
      <alignment horizontal="center"/>
    </xf>
    <xf numFmtId="0" fontId="0" fillId="4" borderId="0" xfId="0" applyFill="1"/>
    <xf numFmtId="0" fontId="0" fillId="3" borderId="0" xfId="0" applyFill="1" applyBorder="1"/>
    <xf numFmtId="0" fontId="0" fillId="3" borderId="0" xfId="0" applyFill="1" applyAlignment="1">
      <alignment horizontal="center"/>
    </xf>
    <xf numFmtId="0" fontId="0" fillId="5" borderId="0" xfId="0" applyFill="1"/>
    <xf numFmtId="0" fontId="2" fillId="5" borderId="0" xfId="0" applyFont="1" applyFill="1"/>
    <xf numFmtId="0" fontId="8" fillId="5" borderId="0" xfId="0" applyFont="1" applyFill="1"/>
    <xf numFmtId="0" fontId="12" fillId="5" borderId="0" xfId="0" applyFont="1" applyFill="1"/>
    <xf numFmtId="0" fontId="32" fillId="5" borderId="0" xfId="0" applyFont="1" applyFill="1"/>
    <xf numFmtId="0" fontId="2" fillId="5" borderId="0" xfId="0" applyFont="1" applyFill="1" applyBorder="1"/>
    <xf numFmtId="0" fontId="15" fillId="3" borderId="0" xfId="0" applyFont="1" applyFill="1"/>
    <xf numFmtId="0" fontId="0" fillId="5" borderId="0" xfId="0" applyFill="1" applyAlignment="1">
      <alignment horizontal="center"/>
    </xf>
    <xf numFmtId="0" fontId="2" fillId="5" borderId="0" xfId="0" applyFont="1" applyFill="1" applyAlignment="1">
      <alignment vertical="center"/>
    </xf>
    <xf numFmtId="0" fontId="2" fillId="2" borderId="0" xfId="0" applyFont="1" applyFill="1" applyBorder="1" applyAlignment="1" applyProtection="1">
      <alignment horizontal="center" vertical="center"/>
    </xf>
    <xf numFmtId="0" fontId="2" fillId="3" borderId="0" xfId="0" applyFont="1" applyFill="1" applyAlignment="1">
      <alignment vertical="center"/>
    </xf>
    <xf numFmtId="0" fontId="16" fillId="0" borderId="9" xfId="0" applyFont="1" applyFill="1" applyBorder="1" applyAlignment="1">
      <alignment vertical="center" wrapText="1"/>
    </xf>
    <xf numFmtId="0" fontId="12" fillId="5" borderId="0" xfId="0" applyFont="1" applyFill="1" applyAlignment="1">
      <alignment vertical="center"/>
    </xf>
    <xf numFmtId="0" fontId="12" fillId="3" borderId="0" xfId="0" applyFont="1" applyFill="1" applyAlignment="1">
      <alignment vertical="center"/>
    </xf>
    <xf numFmtId="0" fontId="31" fillId="3" borderId="0" xfId="0" applyFont="1" applyFill="1" applyBorder="1" applyAlignment="1">
      <alignment horizontal="right" vertical="center"/>
    </xf>
    <xf numFmtId="0" fontId="15" fillId="3" borderId="0" xfId="0" applyFont="1" applyFill="1" applyBorder="1" applyAlignment="1">
      <alignment horizontal="right" vertical="center"/>
    </xf>
    <xf numFmtId="0" fontId="0" fillId="3" borderId="0" xfId="0" applyFill="1" applyBorder="1" applyAlignment="1">
      <alignment horizontal="right" vertical="center"/>
    </xf>
    <xf numFmtId="0" fontId="2" fillId="3" borderId="0" xfId="0" applyFont="1" applyFill="1" applyBorder="1" applyAlignment="1" applyProtection="1"/>
    <xf numFmtId="0" fontId="0" fillId="6" borderId="0" xfId="0" applyFill="1"/>
    <xf numFmtId="0" fontId="0" fillId="5" borderId="0" xfId="0" applyFill="1" applyBorder="1"/>
    <xf numFmtId="0" fontId="0" fillId="5" borderId="0" xfId="0" applyFill="1" applyBorder="1" applyAlignment="1">
      <alignment horizontal="center"/>
    </xf>
    <xf numFmtId="0" fontId="39" fillId="7" borderId="0" xfId="0" applyFont="1" applyFill="1" applyAlignment="1">
      <alignment horizontal="center" vertical="center" wrapText="1"/>
    </xf>
    <xf numFmtId="0" fontId="41" fillId="7" borderId="0" xfId="2" applyFont="1" applyFill="1" applyAlignment="1">
      <alignment vertical="top"/>
    </xf>
    <xf numFmtId="0" fontId="41" fillId="7" borderId="0" xfId="0" applyFont="1" applyFill="1" applyBorder="1" applyAlignment="1">
      <alignment horizontal="left" vertical="top"/>
    </xf>
    <xf numFmtId="0" fontId="41" fillId="7" borderId="0" xfId="0" applyNumberFormat="1" applyFont="1" applyFill="1" applyBorder="1" applyAlignment="1">
      <alignment horizontal="left" vertical="top"/>
    </xf>
    <xf numFmtId="0" fontId="41" fillId="7" borderId="0" xfId="2" applyNumberFormat="1" applyFont="1" applyFill="1" applyBorder="1" applyAlignment="1">
      <alignment horizontal="left" vertical="top"/>
    </xf>
    <xf numFmtId="9" fontId="41" fillId="7" borderId="0" xfId="0" applyNumberFormat="1" applyFont="1" applyFill="1" applyBorder="1" applyAlignment="1">
      <alignment horizontal="left" vertical="top"/>
    </xf>
    <xf numFmtId="0" fontId="41" fillId="7" borderId="0" xfId="0" applyFont="1" applyFill="1" applyAlignment="1">
      <alignment horizontal="left" vertical="top"/>
    </xf>
    <xf numFmtId="0" fontId="41" fillId="7" borderId="0" xfId="0" applyFont="1" applyFill="1"/>
    <xf numFmtId="0" fontId="42" fillId="7" borderId="0" xfId="0" applyFont="1" applyFill="1"/>
    <xf numFmtId="0" fontId="41" fillId="7" borderId="0" xfId="0" applyFont="1" applyFill="1" applyBorder="1" applyAlignment="1"/>
    <xf numFmtId="0" fontId="43" fillId="7" borderId="0" xfId="0" applyFont="1" applyFill="1" applyBorder="1" applyAlignment="1">
      <alignment horizontal="right" vertical="center"/>
    </xf>
    <xf numFmtId="0" fontId="41" fillId="7" borderId="0" xfId="0" applyFont="1" applyFill="1" applyBorder="1" applyAlignment="1">
      <alignment horizontal="right" vertical="center"/>
    </xf>
    <xf numFmtId="0" fontId="0" fillId="8" borderId="0" xfId="0" applyFill="1"/>
    <xf numFmtId="0" fontId="2" fillId="8" borderId="0" xfId="0" applyFont="1" applyFill="1"/>
    <xf numFmtId="0" fontId="12" fillId="8" borderId="0" xfId="0" applyFont="1" applyFill="1"/>
    <xf numFmtId="0" fontId="0" fillId="9" borderId="0" xfId="0" applyFill="1" applyBorder="1" applyProtection="1"/>
    <xf numFmtId="0" fontId="0" fillId="9" borderId="0" xfId="0" applyFill="1" applyBorder="1" applyAlignment="1" applyProtection="1">
      <alignment horizontal="center"/>
    </xf>
    <xf numFmtId="0" fontId="6" fillId="9" borderId="0" xfId="0" applyFont="1" applyFill="1" applyBorder="1" applyProtection="1"/>
    <xf numFmtId="0" fontId="0" fillId="9" borderId="7" xfId="0" applyFill="1" applyBorder="1" applyProtection="1"/>
    <xf numFmtId="0" fontId="2" fillId="9" borderId="2" xfId="0" applyFont="1" applyFill="1" applyBorder="1" applyAlignment="1" applyProtection="1"/>
    <xf numFmtId="0" fontId="2" fillId="9" borderId="4" xfId="0" applyFont="1" applyFill="1" applyBorder="1" applyAlignment="1" applyProtection="1"/>
    <xf numFmtId="0" fontId="2" fillId="9" borderId="5" xfId="0" applyFont="1" applyFill="1" applyBorder="1" applyAlignment="1" applyProtection="1"/>
    <xf numFmtId="0" fontId="8" fillId="9" borderId="0" xfId="0" applyFont="1" applyFill="1" applyBorder="1" applyAlignment="1" applyProtection="1"/>
    <xf numFmtId="0" fontId="0" fillId="9" borderId="4" xfId="0" applyFill="1" applyBorder="1" applyAlignment="1" applyProtection="1"/>
    <xf numFmtId="0" fontId="0" fillId="9" borderId="5" xfId="0" applyFill="1" applyBorder="1" applyAlignment="1" applyProtection="1"/>
    <xf numFmtId="0" fontId="9" fillId="9" borderId="0" xfId="0" applyFont="1" applyFill="1" applyBorder="1" applyAlignment="1" applyProtection="1">
      <alignment vertical="center"/>
    </xf>
    <xf numFmtId="0" fontId="10" fillId="9" borderId="0" xfId="0" applyFont="1" applyFill="1" applyBorder="1" applyProtection="1"/>
    <xf numFmtId="0" fontId="11" fillId="9" borderId="0" xfId="0" applyFont="1" applyFill="1" applyBorder="1" applyProtection="1"/>
    <xf numFmtId="0" fontId="4" fillId="9" borderId="0" xfId="0" applyFont="1" applyFill="1" applyBorder="1" applyProtection="1"/>
    <xf numFmtId="0" fontId="13" fillId="9" borderId="0" xfId="0" applyFont="1" applyFill="1" applyBorder="1" applyAlignment="1" applyProtection="1">
      <alignment horizontal="center" vertical="center"/>
    </xf>
    <xf numFmtId="0" fontId="13" fillId="9" borderId="0" xfId="0" applyFont="1" applyFill="1" applyBorder="1" applyAlignment="1" applyProtection="1"/>
    <xf numFmtId="0" fontId="2" fillId="9" borderId="0" xfId="0" applyFont="1" applyFill="1" applyBorder="1" applyAlignment="1" applyProtection="1">
      <alignment horizontal="center" vertical="center"/>
    </xf>
    <xf numFmtId="0" fontId="15" fillId="9" borderId="0" xfId="0" applyFont="1" applyFill="1" applyBorder="1" applyProtection="1"/>
    <xf numFmtId="0" fontId="2" fillId="9" borderId="0" xfId="0" applyFont="1" applyFill="1" applyBorder="1" applyProtection="1"/>
    <xf numFmtId="0" fontId="2" fillId="9" borderId="0" xfId="0" applyFont="1" applyFill="1" applyBorder="1" applyAlignment="1" applyProtection="1">
      <alignment horizontal="left" vertical="center"/>
    </xf>
    <xf numFmtId="0" fontId="14" fillId="9" borderId="0" xfId="0" applyFont="1" applyFill="1" applyBorder="1" applyAlignment="1" applyProtection="1"/>
    <xf numFmtId="49" fontId="14" fillId="9" borderId="0" xfId="0" applyNumberFormat="1" applyFont="1" applyFill="1" applyBorder="1" applyAlignment="1" applyProtection="1"/>
    <xf numFmtId="49" fontId="2" fillId="9" borderId="0" xfId="0" applyNumberFormat="1" applyFont="1" applyFill="1" applyBorder="1" applyAlignment="1" applyProtection="1">
      <alignment vertical="center"/>
    </xf>
    <xf numFmtId="49" fontId="2" fillId="9" borderId="0" xfId="0" applyNumberFormat="1" applyFont="1" applyFill="1" applyBorder="1" applyAlignment="1" applyProtection="1"/>
    <xf numFmtId="0" fontId="2" fillId="9" borderId="0" xfId="0" applyFont="1" applyFill="1" applyBorder="1"/>
    <xf numFmtId="0" fontId="2" fillId="9" borderId="10" xfId="0" applyFont="1" applyFill="1" applyBorder="1" applyAlignment="1" applyProtection="1"/>
    <xf numFmtId="0" fontId="12" fillId="9" borderId="10" xfId="0" applyFont="1" applyFill="1" applyBorder="1" applyAlignment="1" applyProtection="1">
      <alignment horizontal="center" vertical="center"/>
    </xf>
    <xf numFmtId="0" fontId="19" fillId="9" borderId="10" xfId="0" applyFont="1" applyFill="1" applyBorder="1" applyAlignment="1" applyProtection="1">
      <alignment horizontal="center" vertical="center"/>
    </xf>
    <xf numFmtId="0" fontId="2" fillId="9" borderId="10" xfId="0" applyFont="1" applyFill="1" applyBorder="1"/>
    <xf numFmtId="0" fontId="2" fillId="9" borderId="11" xfId="0" applyFont="1" applyFill="1" applyBorder="1" applyAlignment="1" applyProtection="1"/>
    <xf numFmtId="0" fontId="2" fillId="9" borderId="11" xfId="0" applyFont="1" applyFill="1" applyBorder="1"/>
    <xf numFmtId="0" fontId="12" fillId="9" borderId="10" xfId="0" applyFont="1" applyFill="1" applyBorder="1" applyAlignment="1" applyProtection="1"/>
    <xf numFmtId="0" fontId="2" fillId="9" borderId="12" xfId="0" applyFont="1" applyFill="1" applyBorder="1" applyAlignment="1" applyProtection="1"/>
    <xf numFmtId="0" fontId="2" fillId="9" borderId="7" xfId="0" applyFont="1" applyFill="1" applyBorder="1" applyAlignment="1" applyProtection="1">
      <alignment vertical="center"/>
    </xf>
    <xf numFmtId="0" fontId="2" fillId="9" borderId="7" xfId="0" applyFont="1" applyFill="1" applyBorder="1" applyAlignment="1" applyProtection="1"/>
    <xf numFmtId="0" fontId="2" fillId="9" borderId="6" xfId="0" applyFont="1" applyFill="1" applyBorder="1" applyAlignment="1" applyProtection="1"/>
    <xf numFmtId="0" fontId="2" fillId="9" borderId="0" xfId="0" applyFont="1" applyFill="1" applyBorder="1" applyAlignment="1" applyProtection="1">
      <alignment vertical="top"/>
    </xf>
    <xf numFmtId="0" fontId="2" fillId="9" borderId="4" xfId="0" applyFont="1" applyFill="1" applyBorder="1" applyAlignment="1" applyProtection="1">
      <alignment vertical="top"/>
    </xf>
    <xf numFmtId="0" fontId="2" fillId="9" borderId="0" xfId="0" applyFont="1" applyFill="1" applyBorder="1" applyAlignment="1" applyProtection="1">
      <alignment horizontal="right"/>
    </xf>
    <xf numFmtId="0" fontId="0" fillId="9" borderId="0" xfId="0" applyFill="1" applyBorder="1" applyAlignment="1" applyProtection="1">
      <alignment horizontal="right"/>
    </xf>
    <xf numFmtId="0" fontId="2" fillId="9" borderId="13" xfId="0" applyFont="1" applyFill="1" applyBorder="1" applyAlignment="1" applyProtection="1"/>
    <xf numFmtId="0" fontId="2" fillId="9" borderId="2" xfId="0" applyFont="1" applyFill="1" applyBorder="1" applyProtection="1"/>
    <xf numFmtId="0" fontId="0" fillId="9" borderId="2" xfId="0" applyFill="1" applyBorder="1" applyAlignment="1" applyProtection="1"/>
    <xf numFmtId="3" fontId="2" fillId="9" borderId="2" xfId="0" applyNumberFormat="1" applyFont="1" applyFill="1" applyBorder="1" applyAlignment="1" applyProtection="1"/>
    <xf numFmtId="0" fontId="20" fillId="9" borderId="0" xfId="0" applyFont="1" applyFill="1" applyBorder="1" applyAlignment="1" applyProtection="1">
      <alignment horizontal="center" vertical="center"/>
    </xf>
    <xf numFmtId="0" fontId="2" fillId="9" borderId="14" xfId="0" applyFont="1" applyFill="1" applyBorder="1" applyAlignment="1" applyProtection="1"/>
    <xf numFmtId="0" fontId="12" fillId="9" borderId="0" xfId="0" applyFont="1" applyFill="1" applyBorder="1" applyProtection="1"/>
    <xf numFmtId="0" fontId="2" fillId="9" borderId="11" xfId="0" applyFont="1" applyFill="1" applyBorder="1" applyAlignment="1" applyProtection="1">
      <alignment vertical="center"/>
    </xf>
    <xf numFmtId="0" fontId="2" fillId="9" borderId="15" xfId="0" applyFont="1" applyFill="1" applyBorder="1" applyAlignment="1" applyProtection="1"/>
    <xf numFmtId="0" fontId="2" fillId="9" borderId="4" xfId="0" applyFont="1" applyFill="1" applyBorder="1" applyAlignment="1" applyProtection="1">
      <alignment vertical="center"/>
    </xf>
    <xf numFmtId="0" fontId="2" fillId="9" borderId="5" xfId="0" applyFont="1" applyFill="1" applyBorder="1" applyAlignment="1" applyProtection="1">
      <alignment vertical="center"/>
    </xf>
    <xf numFmtId="0" fontId="2" fillId="9" borderId="0" xfId="0" applyFont="1" applyFill="1" applyBorder="1" applyAlignment="1">
      <alignment vertical="center"/>
    </xf>
    <xf numFmtId="0" fontId="2" fillId="9" borderId="11" xfId="0" applyFont="1" applyFill="1" applyBorder="1" applyProtection="1"/>
    <xf numFmtId="0" fontId="36" fillId="9" borderId="0" xfId="0" applyFont="1" applyFill="1" applyBorder="1" applyAlignment="1" applyProtection="1"/>
    <xf numFmtId="0" fontId="27" fillId="9" borderId="0" xfId="0" applyFont="1" applyFill="1" applyBorder="1" applyAlignment="1" applyProtection="1"/>
    <xf numFmtId="0" fontId="12" fillId="9" borderId="5" xfId="0" applyFont="1" applyFill="1" applyBorder="1" applyAlignment="1" applyProtection="1">
      <alignment horizontal="center" vertical="center"/>
    </xf>
    <xf numFmtId="0" fontId="2" fillId="9" borderId="5" xfId="0" applyFont="1" applyFill="1" applyBorder="1" applyProtection="1"/>
    <xf numFmtId="49" fontId="2" fillId="9" borderId="0" xfId="0" applyNumberFormat="1" applyFont="1" applyFill="1" applyBorder="1" applyAlignment="1" applyProtection="1">
      <alignment horizontal="center" vertical="center"/>
    </xf>
    <xf numFmtId="0" fontId="12" fillId="9" borderId="4" xfId="0" applyFont="1" applyFill="1" applyBorder="1" applyAlignment="1" applyProtection="1">
      <alignment vertical="center"/>
    </xf>
    <xf numFmtId="0" fontId="12" fillId="9" borderId="0" xfId="0" applyFont="1" applyFill="1" applyBorder="1" applyAlignment="1" applyProtection="1">
      <alignment vertical="center"/>
    </xf>
    <xf numFmtId="0" fontId="12" fillId="9" borderId="5" xfId="0" applyFont="1" applyFill="1" applyBorder="1" applyAlignment="1" applyProtection="1">
      <alignment vertical="center"/>
    </xf>
    <xf numFmtId="0" fontId="15" fillId="9" borderId="0" xfId="0" applyFont="1" applyFill="1" applyBorder="1" applyAlignment="1" applyProtection="1">
      <alignment vertical="center"/>
    </xf>
    <xf numFmtId="0" fontId="15" fillId="9" borderId="4" xfId="0" applyFont="1" applyFill="1" applyBorder="1" applyAlignment="1" applyProtection="1">
      <alignment vertical="center"/>
    </xf>
    <xf numFmtId="0" fontId="26" fillId="9" borderId="0" xfId="0" applyFont="1" applyFill="1" applyBorder="1" applyAlignment="1" applyProtection="1">
      <alignment vertical="top" wrapText="1"/>
    </xf>
    <xf numFmtId="0" fontId="26" fillId="9" borderId="4" xfId="0" applyFont="1" applyFill="1" applyBorder="1" applyAlignment="1" applyProtection="1">
      <alignment vertical="top" wrapText="1"/>
    </xf>
    <xf numFmtId="0" fontId="26" fillId="9" borderId="5" xfId="0" applyFont="1" applyFill="1" applyBorder="1" applyAlignment="1" applyProtection="1">
      <alignment vertical="top" wrapText="1"/>
    </xf>
    <xf numFmtId="3" fontId="25" fillId="9" borderId="0" xfId="0" applyNumberFormat="1" applyFont="1" applyFill="1" applyBorder="1" applyAlignment="1" applyProtection="1">
      <alignment vertical="top" wrapText="1"/>
    </xf>
    <xf numFmtId="3" fontId="26" fillId="9" borderId="0" xfId="0" applyNumberFormat="1" applyFont="1" applyFill="1" applyBorder="1" applyAlignment="1" applyProtection="1">
      <alignment vertical="top" wrapText="1"/>
    </xf>
    <xf numFmtId="0" fontId="12" fillId="9" borderId="2" xfId="0" applyFont="1" applyFill="1" applyBorder="1" applyAlignment="1" applyProtection="1"/>
    <xf numFmtId="0" fontId="29" fillId="9" borderId="2" xfId="0" applyFont="1" applyFill="1" applyBorder="1" applyAlignment="1" applyProtection="1">
      <alignment vertical="top" wrapText="1"/>
    </xf>
    <xf numFmtId="0" fontId="30" fillId="9" borderId="2" xfId="0" applyFont="1" applyFill="1" applyBorder="1" applyAlignment="1" applyProtection="1">
      <alignment vertical="top" wrapText="1"/>
    </xf>
    <xf numFmtId="0" fontId="30" fillId="9" borderId="0" xfId="0" applyFont="1" applyFill="1" applyBorder="1" applyAlignment="1" applyProtection="1">
      <alignment vertical="top" wrapText="1"/>
    </xf>
    <xf numFmtId="3" fontId="2" fillId="9" borderId="0" xfId="0" applyNumberFormat="1" applyFont="1" applyFill="1" applyBorder="1" applyAlignment="1" applyProtection="1"/>
    <xf numFmtId="0" fontId="2" fillId="9" borderId="11" xfId="0" applyFont="1" applyFill="1" applyBorder="1" applyAlignment="1" applyProtection="1">
      <alignment vertical="top"/>
    </xf>
    <xf numFmtId="3" fontId="2" fillId="9" borderId="11" xfId="0" applyNumberFormat="1" applyFont="1" applyFill="1" applyBorder="1" applyAlignment="1" applyProtection="1"/>
    <xf numFmtId="0" fontId="2" fillId="9" borderId="10" xfId="0" applyFont="1" applyFill="1" applyBorder="1" applyAlignment="1" applyProtection="1">
      <alignment vertical="top"/>
    </xf>
    <xf numFmtId="10" fontId="2" fillId="9" borderId="0" xfId="0" applyNumberFormat="1" applyFont="1" applyFill="1" applyBorder="1" applyAlignment="1" applyProtection="1"/>
    <xf numFmtId="0" fontId="12" fillId="9" borderId="7" xfId="0" applyFont="1" applyFill="1" applyBorder="1" applyAlignment="1" applyProtection="1"/>
    <xf numFmtId="17" fontId="2" fillId="9" borderId="0" xfId="0" applyNumberFormat="1" applyFont="1" applyFill="1" applyBorder="1" applyAlignment="1" applyProtection="1"/>
    <xf numFmtId="0" fontId="14" fillId="9" borderId="0" xfId="0" applyFont="1" applyFill="1" applyBorder="1" applyAlignment="1" applyProtection="1">
      <alignment horizontal="center"/>
    </xf>
    <xf numFmtId="0" fontId="26" fillId="9" borderId="0" xfId="0" applyFont="1" applyFill="1" applyBorder="1" applyAlignment="1" applyProtection="1"/>
    <xf numFmtId="0" fontId="20" fillId="9" borderId="10" xfId="0" applyFont="1" applyFill="1" applyBorder="1" applyAlignment="1" applyProtection="1">
      <alignment horizontal="center" vertical="center"/>
    </xf>
    <xf numFmtId="0" fontId="32" fillId="9" borderId="0" xfId="0" applyFont="1" applyFill="1" applyBorder="1" applyAlignment="1" applyProtection="1"/>
    <xf numFmtId="0" fontId="20" fillId="9" borderId="0" xfId="0" applyFont="1" applyFill="1" applyBorder="1" applyProtection="1"/>
    <xf numFmtId="0" fontId="32" fillId="9" borderId="11" xfId="0" applyFont="1" applyFill="1" applyBorder="1" applyAlignment="1" applyProtection="1"/>
    <xf numFmtId="0" fontId="32" fillId="9" borderId="11" xfId="0" applyFont="1" applyFill="1" applyBorder="1" applyProtection="1"/>
    <xf numFmtId="0" fontId="32" fillId="9" borderId="0" xfId="0" applyFont="1" applyFill="1" applyBorder="1" applyProtection="1"/>
    <xf numFmtId="0" fontId="15" fillId="9" borderId="0" xfId="0" applyFont="1" applyFill="1" applyBorder="1" applyAlignment="1" applyProtection="1"/>
    <xf numFmtId="0" fontId="15" fillId="9" borderId="0" xfId="0" applyFont="1" applyFill="1" applyBorder="1" applyAlignment="1" applyProtection="1">
      <alignment horizontal="left" vertical="center"/>
    </xf>
    <xf numFmtId="0" fontId="2" fillId="9" borderId="0" xfId="0" applyFont="1" applyFill="1" applyBorder="1" applyAlignment="1">
      <alignment horizontal="left" vertical="center"/>
    </xf>
    <xf numFmtId="0" fontId="2" fillId="9" borderId="0" xfId="0" applyFont="1" applyFill="1" applyBorder="1" applyAlignment="1">
      <alignment horizontal="center" vertical="center"/>
    </xf>
    <xf numFmtId="0" fontId="28" fillId="9" borderId="0" xfId="0" applyFont="1" applyFill="1" applyBorder="1" applyAlignment="1" applyProtection="1"/>
    <xf numFmtId="0" fontId="2" fillId="9" borderId="7" xfId="0" applyFont="1" applyFill="1" applyBorder="1" applyProtection="1"/>
    <xf numFmtId="17" fontId="12" fillId="9" borderId="0" xfId="0" applyNumberFormat="1" applyFont="1" applyFill="1" applyBorder="1" applyAlignment="1" applyProtection="1"/>
    <xf numFmtId="0" fontId="2" fillId="9" borderId="0" xfId="0" applyFont="1" applyFill="1" applyBorder="1" applyAlignment="1" applyProtection="1">
      <alignment textRotation="90"/>
    </xf>
    <xf numFmtId="0" fontId="14" fillId="9" borderId="0" xfId="0" applyFont="1" applyFill="1" applyBorder="1" applyProtection="1"/>
    <xf numFmtId="166" fontId="2" fillId="9" borderId="0" xfId="0" applyNumberFormat="1" applyFont="1" applyFill="1" applyBorder="1" applyAlignment="1" applyProtection="1">
      <alignment horizontal="center" vertical="center"/>
    </xf>
    <xf numFmtId="0" fontId="34" fillId="9" borderId="0" xfId="0" applyFont="1" applyFill="1" applyBorder="1" applyAlignment="1" applyProtection="1">
      <alignment horizontal="left"/>
    </xf>
    <xf numFmtId="0" fontId="30" fillId="9" borderId="7" xfId="0" applyFont="1" applyFill="1" applyBorder="1" applyAlignment="1" applyProtection="1">
      <alignment horizontal="center" vertical="top"/>
    </xf>
    <xf numFmtId="49" fontId="18" fillId="9" borderId="0" xfId="0" applyNumberFormat="1" applyFont="1" applyFill="1" applyBorder="1" applyAlignment="1" applyProtection="1">
      <alignment horizontal="center"/>
    </xf>
    <xf numFmtId="0" fontId="2" fillId="9" borderId="2" xfId="0" applyFont="1" applyFill="1" applyBorder="1" applyAlignment="1" applyProtection="1">
      <alignment vertical="center"/>
    </xf>
    <xf numFmtId="17" fontId="2" fillId="9" borderId="2" xfId="0" applyNumberFormat="1" applyFont="1" applyFill="1" applyBorder="1" applyAlignment="1" applyProtection="1"/>
    <xf numFmtId="166" fontId="2" fillId="9" borderId="10" xfId="0" applyNumberFormat="1" applyFont="1" applyFill="1" applyBorder="1" applyAlignment="1" applyProtection="1">
      <alignment horizontal="center" vertical="center"/>
    </xf>
    <xf numFmtId="0" fontId="0" fillId="9" borderId="10" xfId="0" applyFill="1" applyBorder="1" applyAlignment="1" applyProtection="1">
      <alignment horizontal="center"/>
    </xf>
    <xf numFmtId="0" fontId="2" fillId="9" borderId="4" xfId="0" applyFont="1" applyFill="1" applyBorder="1" applyProtection="1"/>
    <xf numFmtId="166" fontId="2" fillId="9" borderId="2" xfId="0" applyNumberFormat="1" applyFont="1" applyFill="1" applyBorder="1" applyAlignment="1" applyProtection="1">
      <alignment horizontal="center" vertical="center"/>
    </xf>
    <xf numFmtId="0" fontId="2" fillId="9" borderId="2" xfId="0" applyFont="1" applyFill="1" applyBorder="1" applyAlignment="1" applyProtection="1">
      <alignment horizontal="center"/>
    </xf>
    <xf numFmtId="0" fontId="34" fillId="9" borderId="2" xfId="0" applyFont="1" applyFill="1" applyBorder="1" applyAlignment="1" applyProtection="1"/>
    <xf numFmtId="3" fontId="14" fillId="9" borderId="0" xfId="0" applyNumberFormat="1" applyFont="1" applyFill="1" applyBorder="1" applyAlignment="1" applyProtection="1">
      <alignment horizontal="center" vertical="center"/>
    </xf>
    <xf numFmtId="10" fontId="14" fillId="9" borderId="4" xfId="0" applyNumberFormat="1" applyFont="1" applyFill="1" applyBorder="1" applyAlignment="1" applyProtection="1">
      <alignment horizontal="center" vertical="center"/>
    </xf>
    <xf numFmtId="10" fontId="14" fillId="9" borderId="0" xfId="0" applyNumberFormat="1" applyFont="1" applyFill="1" applyBorder="1" applyAlignment="1" applyProtection="1">
      <alignment horizontal="center" vertical="center"/>
    </xf>
    <xf numFmtId="3" fontId="23" fillId="9" borderId="5" xfId="0" applyNumberFormat="1" applyFont="1" applyFill="1" applyBorder="1" applyAlignment="1" applyProtection="1">
      <alignment vertical="center"/>
    </xf>
    <xf numFmtId="3" fontId="23" fillId="9" borderId="0" xfId="0" applyNumberFormat="1" applyFont="1" applyFill="1" applyBorder="1" applyAlignment="1" applyProtection="1">
      <alignment vertical="center"/>
    </xf>
    <xf numFmtId="0" fontId="31" fillId="9" borderId="0" xfId="0" applyFont="1" applyFill="1" applyBorder="1" applyAlignment="1" applyProtection="1">
      <alignment horizontal="right" vertical="center" wrapText="1"/>
    </xf>
    <xf numFmtId="0" fontId="2" fillId="9" borderId="0" xfId="0" applyFont="1" applyFill="1" applyBorder="1" applyAlignment="1" applyProtection="1">
      <alignment horizontal="justify" vertical="center" wrapText="1"/>
    </xf>
    <xf numFmtId="0" fontId="2" fillId="9" borderId="7" xfId="0" applyFont="1" applyFill="1" applyBorder="1" applyAlignment="1" applyProtection="1">
      <alignment horizontal="right"/>
    </xf>
    <xf numFmtId="0" fontId="33" fillId="9" borderId="7" xfId="0" applyFont="1" applyFill="1" applyBorder="1" applyAlignment="1" applyProtection="1">
      <alignment horizontal="right" vertical="center" wrapText="1"/>
    </xf>
    <xf numFmtId="0" fontId="33" fillId="9" borderId="7" xfId="0" applyFont="1" applyFill="1" applyBorder="1" applyAlignment="1" applyProtection="1">
      <alignment horizontal="center" vertical="center" wrapText="1"/>
    </xf>
    <xf numFmtId="10" fontId="33" fillId="9" borderId="7" xfId="0" applyNumberFormat="1" applyFont="1" applyFill="1" applyBorder="1" applyAlignment="1" applyProtection="1">
      <alignment horizontal="center" vertical="center" wrapText="1"/>
    </xf>
    <xf numFmtId="0" fontId="2" fillId="9" borderId="7" xfId="0" applyFont="1" applyFill="1" applyBorder="1" applyAlignment="1" applyProtection="1">
      <alignment horizontal="justify" vertical="center" wrapText="1"/>
    </xf>
    <xf numFmtId="0" fontId="33" fillId="9" borderId="0" xfId="0" applyFont="1" applyFill="1" applyBorder="1" applyAlignment="1" applyProtection="1">
      <alignment horizontal="justify" vertical="center" wrapText="1"/>
    </xf>
    <xf numFmtId="0" fontId="2" fillId="9" borderId="2" xfId="0" applyFont="1" applyFill="1" applyBorder="1" applyAlignment="1" applyProtection="1">
      <alignment horizontal="justify" vertical="center" wrapText="1"/>
    </xf>
    <xf numFmtId="0" fontId="2" fillId="9" borderId="2" xfId="0" applyFont="1" applyFill="1" applyBorder="1" applyAlignment="1" applyProtection="1">
      <alignment horizontal="right" vertical="center" wrapText="1"/>
    </xf>
    <xf numFmtId="0" fontId="14" fillId="9" borderId="2" xfId="0" applyFont="1" applyFill="1" applyBorder="1" applyAlignment="1" applyProtection="1">
      <alignment horizontal="right" wrapText="1"/>
    </xf>
    <xf numFmtId="0" fontId="14" fillId="9" borderId="2" xfId="0" applyFont="1" applyFill="1" applyBorder="1" applyAlignment="1" applyProtection="1">
      <alignment horizontal="center" wrapText="1"/>
    </xf>
    <xf numFmtId="10" fontId="14" fillId="9" borderId="2" xfId="0" applyNumberFormat="1" applyFont="1" applyFill="1" applyBorder="1" applyAlignment="1" applyProtection="1">
      <alignment horizontal="center" wrapText="1"/>
    </xf>
    <xf numFmtId="0" fontId="14" fillId="9" borderId="2" xfId="0" applyFont="1" applyFill="1" applyBorder="1" applyAlignment="1" applyProtection="1">
      <alignment horizontal="center" vertical="center" wrapText="1"/>
    </xf>
    <xf numFmtId="0" fontId="28" fillId="9" borderId="2" xfId="0" applyFont="1" applyFill="1" applyBorder="1" applyAlignment="1" applyProtection="1">
      <alignment wrapText="1"/>
    </xf>
    <xf numFmtId="3" fontId="14" fillId="9" borderId="0" xfId="0" applyNumberFormat="1" applyFont="1" applyFill="1" applyBorder="1" applyAlignment="1" applyProtection="1">
      <alignment horizontal="center" vertical="center" wrapText="1"/>
    </xf>
    <xf numFmtId="10" fontId="14" fillId="9" borderId="0" xfId="0" applyNumberFormat="1" applyFont="1" applyFill="1" applyBorder="1" applyAlignment="1" applyProtection="1">
      <alignment horizontal="center" vertical="center" wrapText="1"/>
    </xf>
    <xf numFmtId="10" fontId="14" fillId="9" borderId="4" xfId="0" applyNumberFormat="1" applyFont="1" applyFill="1" applyBorder="1" applyAlignment="1" applyProtection="1">
      <alignment horizontal="center" vertical="center" wrapText="1"/>
    </xf>
    <xf numFmtId="3" fontId="23" fillId="9" borderId="5" xfId="0" applyNumberFormat="1" applyFont="1" applyFill="1" applyBorder="1" applyAlignment="1" applyProtection="1">
      <alignment vertical="center" wrapText="1"/>
    </xf>
    <xf numFmtId="3" fontId="23" fillId="9" borderId="0" xfId="0" applyNumberFormat="1" applyFont="1" applyFill="1" applyBorder="1" applyAlignment="1" applyProtection="1">
      <alignment vertical="center" wrapText="1"/>
    </xf>
    <xf numFmtId="0" fontId="14" fillId="9" borderId="0" xfId="0" applyFont="1" applyFill="1" applyBorder="1" applyAlignment="1" applyProtection="1">
      <alignment horizontal="right" wrapText="1"/>
    </xf>
    <xf numFmtId="0" fontId="14" fillId="9" borderId="0" xfId="0" applyFont="1" applyFill="1" applyBorder="1" applyAlignment="1" applyProtection="1">
      <alignment horizontal="center" wrapText="1"/>
    </xf>
    <xf numFmtId="10" fontId="14" fillId="9" borderId="0" xfId="0" applyNumberFormat="1" applyFont="1" applyFill="1" applyBorder="1" applyAlignment="1" applyProtection="1">
      <alignment horizontal="center" wrapText="1"/>
    </xf>
    <xf numFmtId="0" fontId="14" fillId="9" borderId="0" xfId="0" applyFont="1" applyFill="1" applyBorder="1" applyAlignment="1" applyProtection="1">
      <alignment horizontal="center" vertical="center" wrapText="1"/>
    </xf>
    <xf numFmtId="0" fontId="28" fillId="9" borderId="0" xfId="0" applyFont="1" applyFill="1" applyBorder="1" applyAlignment="1" applyProtection="1">
      <alignment wrapText="1"/>
    </xf>
    <xf numFmtId="0" fontId="2" fillId="9" borderId="2" xfId="0" applyFont="1" applyFill="1" applyBorder="1" applyAlignment="1" applyProtection="1">
      <alignment horizontal="right"/>
    </xf>
    <xf numFmtId="0" fontId="33" fillId="9" borderId="2" xfId="0" applyFont="1" applyFill="1" applyBorder="1" applyAlignment="1" applyProtection="1">
      <alignment horizontal="right" wrapText="1"/>
    </xf>
    <xf numFmtId="0" fontId="33" fillId="9" borderId="2" xfId="0" applyFont="1" applyFill="1" applyBorder="1" applyAlignment="1" applyProtection="1">
      <alignment horizontal="center" wrapText="1"/>
    </xf>
    <xf numFmtId="10" fontId="33" fillId="9" borderId="2" xfId="0" applyNumberFormat="1" applyFont="1" applyFill="1" applyBorder="1" applyAlignment="1" applyProtection="1">
      <alignment horizontal="center" wrapText="1"/>
    </xf>
    <xf numFmtId="0" fontId="33" fillId="9" borderId="2" xfId="0" applyFont="1" applyFill="1" applyBorder="1" applyAlignment="1" applyProtection="1">
      <alignment wrapText="1"/>
    </xf>
    <xf numFmtId="10" fontId="2" fillId="9" borderId="2" xfId="0" applyNumberFormat="1" applyFont="1" applyFill="1" applyBorder="1" applyAlignment="1" applyProtection="1"/>
    <xf numFmtId="10" fontId="0" fillId="9" borderId="0" xfId="0" applyNumberFormat="1" applyFill="1" applyBorder="1" applyAlignment="1" applyProtection="1"/>
    <xf numFmtId="3" fontId="37" fillId="9" borderId="0" xfId="0" applyNumberFormat="1" applyFont="1" applyFill="1" applyBorder="1" applyAlignment="1" applyProtection="1">
      <alignment vertical="center"/>
    </xf>
    <xf numFmtId="10" fontId="37" fillId="9" borderId="0" xfId="0" applyNumberFormat="1" applyFont="1" applyFill="1" applyBorder="1" applyAlignment="1" applyProtection="1">
      <alignment vertical="center"/>
    </xf>
    <xf numFmtId="3" fontId="23" fillId="9" borderId="0" xfId="0" applyNumberFormat="1" applyFont="1" applyFill="1" applyBorder="1" applyAlignment="1" applyProtection="1"/>
    <xf numFmtId="167" fontId="2" fillId="9" borderId="0" xfId="1" applyFont="1" applyFill="1" applyBorder="1" applyAlignment="1" applyProtection="1"/>
    <xf numFmtId="0" fontId="2" fillId="9" borderId="0" xfId="0" applyFont="1" applyFill="1" applyBorder="1" applyAlignment="1" applyProtection="1">
      <alignment horizontal="justify" vertical="top"/>
    </xf>
    <xf numFmtId="0" fontId="0" fillId="9" borderId="11" xfId="0" applyFill="1" applyBorder="1" applyAlignment="1" applyProtection="1"/>
    <xf numFmtId="0" fontId="19" fillId="9" borderId="0" xfId="0" applyFont="1" applyFill="1" applyBorder="1" applyProtection="1"/>
    <xf numFmtId="0" fontId="12" fillId="9" borderId="0" xfId="0" applyFont="1" applyFill="1" applyBorder="1" applyAlignment="1" applyProtection="1">
      <alignment horizontal="left"/>
    </xf>
    <xf numFmtId="0" fontId="0" fillId="9" borderId="0" xfId="0" applyFill="1" applyBorder="1" applyAlignment="1">
      <alignment horizontal="left"/>
    </xf>
    <xf numFmtId="0" fontId="0" fillId="9" borderId="0" xfId="0" applyFill="1" applyBorder="1" applyAlignment="1">
      <alignment horizontal="center"/>
    </xf>
    <xf numFmtId="0" fontId="0" fillId="8" borderId="0" xfId="0" applyFill="1" applyAlignment="1" applyProtection="1">
      <alignment horizontal="center"/>
    </xf>
    <xf numFmtId="0" fontId="2" fillId="8" borderId="0" xfId="0" applyFont="1" applyFill="1" applyAlignment="1" applyProtection="1">
      <alignment horizontal="center"/>
    </xf>
    <xf numFmtId="0" fontId="8" fillId="8" borderId="0" xfId="0" applyFont="1" applyFill="1" applyAlignment="1" applyProtection="1">
      <alignment horizontal="center"/>
    </xf>
    <xf numFmtId="0" fontId="0" fillId="8" borderId="0" xfId="0" applyFill="1" applyBorder="1" applyAlignment="1" applyProtection="1">
      <alignment horizontal="center"/>
    </xf>
    <xf numFmtId="0" fontId="2" fillId="8" borderId="0" xfId="0" applyFont="1" applyFill="1" applyBorder="1" applyAlignment="1" applyProtection="1">
      <alignment horizontal="center"/>
    </xf>
    <xf numFmtId="0" fontId="12" fillId="8" borderId="0" xfId="0" applyFont="1" applyFill="1" applyAlignment="1" applyProtection="1">
      <alignment horizontal="center"/>
    </xf>
    <xf numFmtId="0" fontId="29" fillId="9" borderId="0" xfId="0" applyFont="1" applyFill="1" applyBorder="1" applyAlignment="1" applyProtection="1">
      <alignment vertical="top" wrapText="1"/>
    </xf>
    <xf numFmtId="0" fontId="32" fillId="8" borderId="0" xfId="0" applyFont="1" applyFill="1" applyAlignment="1" applyProtection="1">
      <alignment horizontal="center"/>
    </xf>
    <xf numFmtId="0" fontId="12" fillId="8" borderId="0" xfId="0" applyFont="1" applyFill="1" applyBorder="1" applyAlignment="1" applyProtection="1">
      <alignment horizontal="center"/>
    </xf>
    <xf numFmtId="0" fontId="33" fillId="8" borderId="0" xfId="0" applyFont="1" applyFill="1" applyBorder="1" applyAlignment="1" applyProtection="1"/>
    <xf numFmtId="0" fontId="14" fillId="8" borderId="0" xfId="0" applyFont="1" applyFill="1" applyBorder="1" applyAlignment="1" applyProtection="1">
      <alignment horizontal="center"/>
    </xf>
    <xf numFmtId="0" fontId="2" fillId="3" borderId="0" xfId="0" applyFont="1" applyFill="1" applyBorder="1" applyProtection="1"/>
    <xf numFmtId="0" fontId="2" fillId="7" borderId="0" xfId="0" applyFont="1" applyFill="1" applyBorder="1" applyProtection="1"/>
    <xf numFmtId="0" fontId="0" fillId="7" borderId="0" xfId="0" applyFill="1" applyBorder="1" applyAlignment="1" applyProtection="1">
      <alignment horizontal="center" vertical="center"/>
    </xf>
    <xf numFmtId="0" fontId="47" fillId="9" borderId="0" xfId="0" applyFont="1" applyFill="1" applyBorder="1" applyAlignment="1" applyProtection="1"/>
    <xf numFmtId="0" fontId="2" fillId="3" borderId="7" xfId="0" applyFont="1" applyFill="1" applyBorder="1" applyProtection="1"/>
    <xf numFmtId="0" fontId="2" fillId="3" borderId="2" xfId="0" applyFont="1" applyFill="1" applyBorder="1" applyProtection="1"/>
    <xf numFmtId="0" fontId="0" fillId="7" borderId="0" xfId="0" applyFill="1" applyBorder="1" applyAlignment="1" applyProtection="1"/>
    <xf numFmtId="0" fontId="2" fillId="9" borderId="10" xfId="0" applyFont="1" applyFill="1" applyBorder="1" applyProtection="1"/>
    <xf numFmtId="0" fontId="0" fillId="7" borderId="0" xfId="0" applyFill="1" applyBorder="1" applyAlignment="1" applyProtection="1">
      <alignment horizontal="center"/>
    </xf>
    <xf numFmtId="0" fontId="2" fillId="7" borderId="0" xfId="0" applyFont="1" applyFill="1" applyBorder="1" applyAlignment="1" applyProtection="1"/>
    <xf numFmtId="0" fontId="2" fillId="0" borderId="0" xfId="0" applyFont="1" applyBorder="1" applyAlignment="1" applyProtection="1"/>
    <xf numFmtId="0" fontId="19" fillId="9" borderId="0" xfId="0" applyFont="1" applyFill="1" applyBorder="1" applyAlignment="1" applyProtection="1">
      <alignment horizontal="center" vertical="center"/>
    </xf>
    <xf numFmtId="0" fontId="12" fillId="9" borderId="0" xfId="0" applyFont="1" applyFill="1" applyBorder="1" applyAlignment="1" applyProtection="1"/>
    <xf numFmtId="0" fontId="12" fillId="9" borderId="0" xfId="0" applyFont="1" applyFill="1" applyBorder="1" applyAlignment="1" applyProtection="1">
      <alignment horizontal="center" vertical="center"/>
    </xf>
    <xf numFmtId="0" fontId="2" fillId="9" borderId="0" xfId="0" applyFont="1" applyFill="1" applyBorder="1" applyAlignment="1" applyProtection="1"/>
    <xf numFmtId="0" fontId="2" fillId="9" borderId="0" xfId="0" applyFont="1" applyFill="1" applyBorder="1" applyAlignment="1" applyProtection="1">
      <alignment vertical="center"/>
    </xf>
    <xf numFmtId="0" fontId="15" fillId="9" borderId="0" xfId="0" applyFont="1" applyFill="1" applyBorder="1" applyAlignment="1" applyProtection="1">
      <alignment horizontal="right" vertical="center" wrapText="1"/>
    </xf>
    <xf numFmtId="0" fontId="12" fillId="9" borderId="0" xfId="0" applyFont="1" applyFill="1" applyBorder="1" applyAlignment="1" applyProtection="1">
      <alignment horizontal="center"/>
    </xf>
    <xf numFmtId="0" fontId="2" fillId="9" borderId="0" xfId="0" applyFont="1" applyFill="1" applyBorder="1" applyAlignment="1" applyProtection="1">
      <alignment horizontal="center"/>
    </xf>
    <xf numFmtId="0" fontId="33" fillId="9" borderId="0" xfId="0" applyFont="1" applyFill="1" applyBorder="1" applyAlignment="1" applyProtection="1"/>
    <xf numFmtId="0" fontId="2" fillId="9" borderId="0" xfId="0" applyFont="1" applyFill="1" applyBorder="1" applyAlignment="1" applyProtection="1">
      <alignment horizontal="center" textRotation="90"/>
    </xf>
    <xf numFmtId="0" fontId="0" fillId="9" borderId="0" xfId="0" applyFill="1" applyBorder="1" applyAlignment="1" applyProtection="1">
      <alignment horizontal="center" textRotation="90"/>
    </xf>
    <xf numFmtId="0" fontId="0" fillId="9" borderId="0" xfId="0" applyFill="1" applyBorder="1" applyAlignment="1" applyProtection="1">
      <alignment wrapText="1"/>
    </xf>
    <xf numFmtId="0" fontId="0" fillId="9" borderId="0" xfId="0" applyFill="1" applyBorder="1" applyAlignment="1" applyProtection="1"/>
    <xf numFmtId="3" fontId="24" fillId="9" borderId="0" xfId="0" applyNumberFormat="1" applyFont="1" applyFill="1" applyBorder="1" applyAlignment="1" applyProtection="1">
      <alignment vertical="center"/>
    </xf>
    <xf numFmtId="0" fontId="12" fillId="9" borderId="0" xfId="0" applyFont="1" applyFill="1" applyBorder="1" applyAlignment="1" applyProtection="1">
      <alignment horizontal="left" vertical="center" wrapText="1"/>
    </xf>
    <xf numFmtId="0" fontId="45" fillId="9" borderId="0" xfId="0" applyFont="1" applyFill="1" applyBorder="1" applyAlignment="1" applyProtection="1">
      <alignment horizontal="center" vertical="center" wrapText="1"/>
    </xf>
    <xf numFmtId="0" fontId="0" fillId="7" borderId="0" xfId="0" applyFill="1" applyBorder="1"/>
    <xf numFmtId="0" fontId="0" fillId="7" borderId="0" xfId="0" applyFill="1" applyBorder="1" applyAlignment="1">
      <alignment horizontal="center" vertical="center"/>
    </xf>
    <xf numFmtId="0" fontId="1" fillId="7" borderId="0" xfId="0" applyFont="1" applyFill="1" applyBorder="1" applyAlignment="1">
      <alignment horizontal="center"/>
    </xf>
    <xf numFmtId="0" fontId="0" fillId="7" borderId="0" xfId="0" applyFill="1" applyBorder="1" applyAlignment="1">
      <alignment horizontal="center" vertical="center" wrapText="1"/>
    </xf>
    <xf numFmtId="0" fontId="0" fillId="7" borderId="0" xfId="0" applyFill="1" applyBorder="1" applyProtection="1"/>
    <xf numFmtId="0" fontId="5" fillId="7" borderId="0" xfId="0" applyFont="1" applyFill="1" applyBorder="1" applyAlignment="1" applyProtection="1">
      <alignment vertical="top" wrapText="1"/>
    </xf>
    <xf numFmtId="0" fontId="0" fillId="7" borderId="0" xfId="0" applyFill="1" applyBorder="1" applyAlignment="1" applyProtection="1">
      <alignment horizontal="center" wrapText="1"/>
    </xf>
    <xf numFmtId="0" fontId="1" fillId="7" borderId="0" xfId="0" applyFont="1" applyFill="1" applyBorder="1" applyAlignment="1" applyProtection="1">
      <alignment horizontal="center"/>
      <protection hidden="1"/>
    </xf>
    <xf numFmtId="0" fontId="0" fillId="7" borderId="0" xfId="0" applyFill="1" applyBorder="1" applyAlignment="1" applyProtection="1">
      <protection hidden="1"/>
    </xf>
    <xf numFmtId="0" fontId="6" fillId="7" borderId="0" xfId="0" applyFont="1" applyFill="1" applyBorder="1" applyProtection="1"/>
    <xf numFmtId="0" fontId="3" fillId="7" borderId="0" xfId="0" applyFont="1" applyFill="1" applyBorder="1" applyProtection="1"/>
    <xf numFmtId="0" fontId="7" fillId="7" borderId="0" xfId="0" applyFont="1" applyFill="1" applyBorder="1" applyProtection="1"/>
    <xf numFmtId="0" fontId="1" fillId="7" borderId="0" xfId="0" applyFont="1" applyFill="1" applyBorder="1" applyAlignment="1" applyProtection="1">
      <alignment horizontal="center" vertical="center"/>
    </xf>
    <xf numFmtId="0" fontId="0" fillId="7" borderId="0" xfId="0" applyFill="1" applyBorder="1" applyAlignment="1"/>
    <xf numFmtId="0" fontId="0" fillId="7" borderId="0" xfId="0" applyFill="1"/>
    <xf numFmtId="0" fontId="0" fillId="7" borderId="0" xfId="0" applyFill="1" applyAlignment="1"/>
    <xf numFmtId="0" fontId="35" fillId="7" borderId="0" xfId="0" applyFont="1" applyFill="1" applyBorder="1"/>
    <xf numFmtId="10" fontId="14" fillId="10" borderId="7" xfId="0" applyNumberFormat="1" applyFont="1" applyFill="1" applyBorder="1" applyAlignment="1" applyProtection="1">
      <alignment vertical="center"/>
      <protection locked="0"/>
    </xf>
    <xf numFmtId="0" fontId="2" fillId="9" borderId="0" xfId="0" applyFont="1" applyFill="1" applyBorder="1" applyAlignment="1" applyProtection="1"/>
    <xf numFmtId="0" fontId="2" fillId="9" borderId="0" xfId="0" applyFont="1" applyFill="1" applyBorder="1" applyAlignment="1" applyProtection="1">
      <alignment vertical="center"/>
    </xf>
    <xf numFmtId="0" fontId="2" fillId="7" borderId="0" xfId="0" applyNumberFormat="1" applyFont="1" applyFill="1" applyBorder="1" applyAlignment="1" applyProtection="1"/>
    <xf numFmtId="0" fontId="23" fillId="7" borderId="0" xfId="0" applyNumberFormat="1" applyFont="1" applyFill="1" applyBorder="1" applyAlignment="1" applyProtection="1"/>
    <xf numFmtId="0" fontId="33" fillId="7" borderId="0" xfId="0" applyFont="1" applyFill="1" applyBorder="1" applyAlignment="1" applyProtection="1"/>
    <xf numFmtId="0" fontId="2" fillId="9" borderId="0" xfId="0" applyFont="1" applyFill="1" applyBorder="1" applyAlignment="1" applyProtection="1">
      <alignment horizontal="center"/>
    </xf>
    <xf numFmtId="0" fontId="12" fillId="9" borderId="0" xfId="0" applyFont="1" applyFill="1" applyBorder="1" applyAlignment="1" applyProtection="1"/>
    <xf numFmtId="0" fontId="12" fillId="9" borderId="0" xfId="0" applyFont="1" applyFill="1" applyBorder="1" applyAlignment="1" applyProtection="1">
      <alignment horizontal="center" vertical="center"/>
    </xf>
    <xf numFmtId="0" fontId="2" fillId="9" borderId="0" xfId="0" applyFont="1" applyFill="1" applyBorder="1" applyAlignment="1" applyProtection="1"/>
    <xf numFmtId="0" fontId="2" fillId="9" borderId="0" xfId="0" applyFont="1" applyFill="1" applyBorder="1" applyAlignment="1" applyProtection="1">
      <alignment vertical="center"/>
    </xf>
    <xf numFmtId="0" fontId="33" fillId="9" borderId="0" xfId="0" applyFont="1" applyFill="1" applyBorder="1" applyAlignment="1" applyProtection="1"/>
    <xf numFmtId="0" fontId="0" fillId="9" borderId="0" xfId="0" applyFill="1" applyBorder="1" applyAlignment="1" applyProtection="1">
      <alignment wrapText="1"/>
    </xf>
    <xf numFmtId="0" fontId="0" fillId="9" borderId="0" xfId="0" applyFill="1" applyBorder="1" applyAlignment="1" applyProtection="1"/>
    <xf numFmtId="0" fontId="2" fillId="9" borderId="11" xfId="0" applyFont="1" applyFill="1" applyBorder="1" applyAlignment="1" applyProtection="1">
      <alignment horizontal="justify" vertical="top"/>
    </xf>
    <xf numFmtId="0" fontId="2" fillId="3" borderId="0" xfId="0" applyFont="1" applyFill="1" applyProtection="1"/>
    <xf numFmtId="0" fontId="2" fillId="3" borderId="4" xfId="0" applyFont="1" applyFill="1" applyBorder="1" applyProtection="1"/>
    <xf numFmtId="0" fontId="22" fillId="7" borderId="0" xfId="0" applyFont="1" applyFill="1" applyBorder="1" applyAlignment="1" applyProtection="1"/>
    <xf numFmtId="49" fontId="22" fillId="7" borderId="0" xfId="0" applyNumberFormat="1" applyFont="1" applyFill="1" applyBorder="1" applyAlignment="1" applyProtection="1"/>
    <xf numFmtId="49" fontId="22" fillId="7" borderId="4" xfId="0" applyNumberFormat="1" applyFont="1" applyFill="1" applyBorder="1" applyAlignment="1" applyProtection="1"/>
    <xf numFmtId="0" fontId="22" fillId="7" borderId="0" xfId="0" applyFont="1" applyFill="1" applyBorder="1" applyAlignment="1" applyProtection="1">
      <alignment horizontal="justify" vertical="top" wrapText="1"/>
    </xf>
    <xf numFmtId="0" fontId="22" fillId="7" borderId="11" xfId="0" applyFont="1" applyFill="1" applyBorder="1" applyAlignment="1" applyProtection="1">
      <alignment horizontal="justify" vertical="top" wrapText="1"/>
    </xf>
    <xf numFmtId="0" fontId="0" fillId="7" borderId="0" xfId="0" applyFill="1" applyBorder="1" applyAlignment="1" applyProtection="1">
      <alignment wrapText="1"/>
    </xf>
    <xf numFmtId="0" fontId="2" fillId="7" borderId="0" xfId="0" applyFont="1" applyFill="1"/>
    <xf numFmtId="0" fontId="2" fillId="9" borderId="0" xfId="0" applyFont="1" applyFill="1" applyBorder="1" applyAlignment="1" applyProtection="1"/>
    <xf numFmtId="0" fontId="0" fillId="9" borderId="0" xfId="0" applyFill="1" applyBorder="1" applyAlignment="1" applyProtection="1"/>
    <xf numFmtId="0" fontId="2" fillId="9" borderId="0" xfId="0" applyFont="1" applyFill="1" applyBorder="1" applyAlignment="1" applyProtection="1"/>
    <xf numFmtId="0" fontId="12" fillId="9" borderId="0" xfId="0" applyFont="1" applyFill="1" applyBorder="1" applyAlignment="1" applyProtection="1">
      <alignment wrapText="1"/>
    </xf>
    <xf numFmtId="0" fontId="2" fillId="0" borderId="0" xfId="0" applyFont="1" applyAlignment="1" applyProtection="1">
      <alignment wrapText="1"/>
    </xf>
    <xf numFmtId="10" fontId="14" fillId="10" borderId="7" xfId="0" applyNumberFormat="1" applyFont="1" applyFill="1" applyBorder="1" applyAlignment="1" applyProtection="1">
      <protection locked="0"/>
    </xf>
    <xf numFmtId="0" fontId="1" fillId="7" borderId="0" xfId="0" applyFont="1" applyFill="1" applyBorder="1" applyAlignment="1" applyProtection="1">
      <alignment horizontal="left" vertical="center" wrapText="1"/>
    </xf>
    <xf numFmtId="0" fontId="0" fillId="7" borderId="0" xfId="0" applyFill="1" applyAlignment="1">
      <alignment wrapText="1"/>
    </xf>
    <xf numFmtId="0" fontId="19" fillId="7" borderId="0" xfId="0" applyFont="1" applyFill="1" applyBorder="1" applyAlignment="1" applyProtection="1">
      <alignment vertical="center" wrapText="1"/>
    </xf>
    <xf numFmtId="0" fontId="2" fillId="9" borderId="0" xfId="0" applyFont="1" applyFill="1" applyBorder="1" applyAlignment="1" applyProtection="1">
      <alignment horizontal="center"/>
    </xf>
    <xf numFmtId="0" fontId="2" fillId="9" borderId="0" xfId="0" applyFont="1" applyFill="1" applyBorder="1" applyAlignment="1" applyProtection="1">
      <protection locked="0"/>
    </xf>
    <xf numFmtId="0" fontId="14" fillId="9" borderId="7" xfId="0" applyFont="1" applyFill="1" applyBorder="1" applyAlignment="1" applyProtection="1">
      <protection locked="0"/>
    </xf>
    <xf numFmtId="0" fontId="22" fillId="10" borderId="0" xfId="0" applyFont="1" applyFill="1" applyBorder="1" applyAlignment="1" applyProtection="1">
      <alignment horizontal="justify" vertical="top" wrapText="1"/>
      <protection locked="0"/>
    </xf>
    <xf numFmtId="0" fontId="0" fillId="0" borderId="0" xfId="0" applyAlignment="1" applyProtection="1">
      <protection locked="0"/>
    </xf>
    <xf numFmtId="0" fontId="0" fillId="0" borderId="7" xfId="0" applyBorder="1" applyAlignment="1" applyProtection="1">
      <protection locked="0"/>
    </xf>
    <xf numFmtId="0" fontId="45" fillId="9" borderId="0" xfId="0" applyFont="1" applyFill="1" applyBorder="1" applyAlignment="1" applyProtection="1">
      <alignment horizontal="center" vertical="center" wrapText="1"/>
    </xf>
    <xf numFmtId="0" fontId="0" fillId="0" borderId="0" xfId="0" applyBorder="1" applyAlignment="1" applyProtection="1">
      <alignment horizontal="center" vertical="center"/>
    </xf>
    <xf numFmtId="0" fontId="14" fillId="10" borderId="7" xfId="0" applyFont="1" applyFill="1" applyBorder="1" applyAlignment="1" applyProtection="1">
      <alignment horizontal="center"/>
      <protection locked="0"/>
    </xf>
    <xf numFmtId="0" fontId="22" fillId="10" borderId="7" xfId="0" applyFont="1" applyFill="1" applyBorder="1" applyAlignment="1" applyProtection="1">
      <protection locked="0"/>
    </xf>
    <xf numFmtId="0" fontId="14" fillId="10" borderId="7" xfId="0" applyFont="1" applyFill="1" applyBorder="1" applyAlignment="1" applyProtection="1">
      <alignment horizontal="left"/>
      <protection locked="0"/>
    </xf>
    <xf numFmtId="0" fontId="0" fillId="10" borderId="7" xfId="0" applyFill="1" applyBorder="1" applyAlignment="1" applyProtection="1">
      <protection locked="0"/>
    </xf>
    <xf numFmtId="0" fontId="14" fillId="10" borderId="7" xfId="0" applyFont="1" applyFill="1" applyBorder="1" applyAlignment="1" applyProtection="1">
      <alignment horizontal="right"/>
      <protection locked="0"/>
    </xf>
    <xf numFmtId="0" fontId="0" fillId="10" borderId="7" xfId="0" applyFill="1" applyBorder="1" applyAlignment="1" applyProtection="1">
      <alignment horizontal="left"/>
      <protection locked="0"/>
    </xf>
    <xf numFmtId="0" fontId="12" fillId="9" borderId="0" xfId="0" applyFont="1" applyFill="1" applyBorder="1" applyAlignment="1" applyProtection="1">
      <alignment horizontal="center" vertical="center"/>
    </xf>
    <xf numFmtId="0" fontId="0" fillId="9" borderId="0" xfId="0" applyFill="1" applyBorder="1" applyAlignment="1">
      <alignment horizontal="center" vertical="center"/>
    </xf>
    <xf numFmtId="0" fontId="12" fillId="9" borderId="0" xfId="0" applyFont="1" applyFill="1" applyBorder="1" applyAlignment="1">
      <alignment horizontal="center" vertical="center" wrapText="1"/>
    </xf>
    <xf numFmtId="165" fontId="14" fillId="10" borderId="7" xfId="0" applyNumberFormat="1" applyFont="1" applyFill="1" applyBorder="1" applyAlignment="1" applyProtection="1">
      <alignment horizontal="center"/>
      <protection locked="0"/>
    </xf>
    <xf numFmtId="49" fontId="22" fillId="10" borderId="7" xfId="0" applyNumberFormat="1" applyFont="1" applyFill="1" applyBorder="1" applyAlignment="1" applyProtection="1">
      <protection locked="0"/>
    </xf>
    <xf numFmtId="10" fontId="14" fillId="10" borderId="7" xfId="0" applyNumberFormat="1" applyFont="1" applyFill="1" applyBorder="1" applyAlignment="1" applyProtection="1">
      <alignment vertical="center"/>
      <protection locked="0"/>
    </xf>
    <xf numFmtId="3" fontId="25" fillId="11" borderId="7" xfId="0" applyNumberFormat="1" applyFont="1" applyFill="1" applyBorder="1" applyAlignment="1" applyProtection="1">
      <alignment horizontal="right" vertical="center"/>
    </xf>
    <xf numFmtId="0" fontId="54" fillId="7" borderId="0" xfId="3" applyFill="1" applyBorder="1" applyAlignment="1">
      <alignment horizontal="center"/>
    </xf>
    <xf numFmtId="0" fontId="0" fillId="7" borderId="0" xfId="0" applyFill="1" applyBorder="1" applyAlignment="1">
      <alignment horizontal="center"/>
    </xf>
    <xf numFmtId="0" fontId="18" fillId="10" borderId="7" xfId="0" applyFont="1" applyFill="1" applyBorder="1" applyAlignment="1" applyProtection="1">
      <alignment horizontal="left"/>
      <protection locked="0"/>
    </xf>
    <xf numFmtId="0" fontId="14" fillId="10" borderId="7" xfId="0" applyFont="1" applyFill="1" applyBorder="1" applyAlignment="1" applyProtection="1">
      <protection locked="0"/>
    </xf>
    <xf numFmtId="0" fontId="2" fillId="7" borderId="0" xfId="0" applyFont="1" applyFill="1" applyBorder="1" applyAlignment="1" applyProtection="1">
      <alignment horizontal="left" vertical="center"/>
    </xf>
    <xf numFmtId="0" fontId="0" fillId="0" borderId="0" xfId="0" applyBorder="1" applyAlignment="1" applyProtection="1">
      <alignment horizontal="left" vertical="center"/>
    </xf>
    <xf numFmtId="0" fontId="12" fillId="9" borderId="0" xfId="0" applyFont="1" applyFill="1" applyBorder="1" applyAlignment="1" applyProtection="1"/>
    <xf numFmtId="0" fontId="0" fillId="9" borderId="0" xfId="0" applyFill="1" applyBorder="1" applyAlignment="1" applyProtection="1">
      <alignment horizontal="center" vertical="center"/>
    </xf>
    <xf numFmtId="0" fontId="2" fillId="9" borderId="0" xfId="0" applyFont="1" applyFill="1" applyBorder="1" applyAlignment="1" applyProtection="1"/>
    <xf numFmtId="0" fontId="0" fillId="0" borderId="0" xfId="0" applyBorder="1" applyAlignment="1" applyProtection="1"/>
    <xf numFmtId="0" fontId="47" fillId="9" borderId="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0" xfId="0" applyFont="1" applyFill="1" applyBorder="1" applyAlignment="1" applyProtection="1">
      <alignment vertical="center" wrapText="1"/>
    </xf>
    <xf numFmtId="0" fontId="0" fillId="9" borderId="0" xfId="0" applyFill="1" applyBorder="1" applyAlignment="1">
      <alignment vertical="center" wrapText="1"/>
    </xf>
    <xf numFmtId="0" fontId="19" fillId="7" borderId="0" xfId="0" applyFont="1" applyFill="1" applyBorder="1" applyAlignment="1" applyProtection="1">
      <alignment horizontal="center" vertical="center"/>
    </xf>
    <xf numFmtId="0" fontId="19" fillId="7" borderId="0" xfId="0" applyFont="1" applyFill="1" applyBorder="1" applyAlignment="1">
      <alignment horizontal="center" vertical="center"/>
    </xf>
    <xf numFmtId="164" fontId="14" fillId="10" borderId="7" xfId="0" applyNumberFormat="1" applyFont="1" applyFill="1" applyBorder="1" applyAlignment="1" applyProtection="1">
      <protection locked="0"/>
    </xf>
    <xf numFmtId="0" fontId="14" fillId="10" borderId="7" xfId="0" applyNumberFormat="1" applyFont="1" applyFill="1" applyBorder="1" applyAlignment="1" applyProtection="1">
      <alignment horizontal="left"/>
      <protection locked="0"/>
    </xf>
    <xf numFmtId="0" fontId="48" fillId="9" borderId="0" xfId="0" applyFont="1" applyFill="1" applyBorder="1" applyAlignment="1" applyProtection="1">
      <alignment horizontal="center" vertical="center" wrapText="1"/>
    </xf>
    <xf numFmtId="0" fontId="1" fillId="0" borderId="0" xfId="0" applyFont="1" applyBorder="1" applyAlignment="1">
      <alignment horizontal="center" vertical="center" wrapText="1"/>
    </xf>
    <xf numFmtId="0" fontId="52" fillId="9" borderId="0" xfId="0" applyFont="1" applyFill="1" applyBorder="1" applyAlignment="1" applyProtection="1">
      <alignment horizontal="center" vertical="center" wrapText="1"/>
    </xf>
    <xf numFmtId="0" fontId="32" fillId="0" borderId="0" xfId="0" applyFont="1" applyBorder="1" applyAlignment="1">
      <alignment horizontal="center" vertical="center" wrapText="1"/>
    </xf>
    <xf numFmtId="0" fontId="23" fillId="11" borderId="7" xfId="0" applyFont="1" applyFill="1" applyBorder="1" applyAlignment="1" applyProtection="1">
      <alignment horizontal="center"/>
    </xf>
    <xf numFmtId="10" fontId="24" fillId="9" borderId="7" xfId="0" applyNumberFormat="1" applyFont="1" applyFill="1" applyBorder="1" applyAlignment="1" applyProtection="1"/>
    <xf numFmtId="49" fontId="2" fillId="9" borderId="0" xfId="0" applyNumberFormat="1" applyFont="1" applyFill="1" applyBorder="1" applyAlignment="1" applyProtection="1">
      <alignment horizontal="center" vertical="center"/>
    </xf>
    <xf numFmtId="0" fontId="0" fillId="9" borderId="0" xfId="0" applyFill="1" applyBorder="1" applyAlignment="1"/>
    <xf numFmtId="0" fontId="2" fillId="9" borderId="0" xfId="0" applyFont="1" applyFill="1" applyBorder="1" applyAlignment="1">
      <alignment vertical="center" wrapText="1"/>
    </xf>
    <xf numFmtId="3" fontId="23" fillId="11" borderId="7" xfId="0" applyNumberFormat="1" applyFont="1" applyFill="1" applyBorder="1" applyAlignment="1" applyProtection="1">
      <alignment vertical="center"/>
    </xf>
    <xf numFmtId="10" fontId="14" fillId="10" borderId="17" xfId="0" applyNumberFormat="1" applyFont="1" applyFill="1" applyBorder="1" applyAlignment="1" applyProtection="1">
      <alignment vertical="center"/>
      <protection locked="0"/>
    </xf>
    <xf numFmtId="0" fontId="46" fillId="10" borderId="0" xfId="0" applyFont="1" applyFill="1" applyBorder="1" applyAlignment="1" applyProtection="1">
      <alignment horizontal="center" vertical="center"/>
    </xf>
    <xf numFmtId="0" fontId="2" fillId="9" borderId="0" xfId="0" applyFont="1" applyFill="1" applyBorder="1" applyAlignment="1" applyProtection="1">
      <alignment horizontal="right" vertical="center" wrapText="1"/>
    </xf>
    <xf numFmtId="0" fontId="38" fillId="10" borderId="7" xfId="0" applyFont="1" applyFill="1" applyBorder="1" applyAlignment="1" applyProtection="1">
      <alignment vertical="center"/>
      <protection locked="0"/>
    </xf>
    <xf numFmtId="0" fontId="30" fillId="10" borderId="7" xfId="0" applyFont="1" applyFill="1" applyBorder="1" applyAlignment="1" applyProtection="1">
      <alignment vertical="center"/>
      <protection locked="0"/>
    </xf>
    <xf numFmtId="0" fontId="46" fillId="10" borderId="0" xfId="0" applyFont="1" applyFill="1" applyBorder="1" applyAlignment="1" applyProtection="1">
      <alignment vertical="center" wrapText="1"/>
    </xf>
    <xf numFmtId="0" fontId="48" fillId="10" borderId="0" xfId="0" applyFont="1" applyFill="1" applyBorder="1" applyAlignment="1">
      <alignment vertical="center" wrapText="1"/>
    </xf>
    <xf numFmtId="0" fontId="19" fillId="9" borderId="0" xfId="0" applyFont="1" applyFill="1" applyBorder="1" applyAlignment="1" applyProtection="1">
      <alignment horizontal="center" vertical="center"/>
    </xf>
    <xf numFmtId="10" fontId="2" fillId="9" borderId="10" xfId="0" applyNumberFormat="1" applyFont="1" applyFill="1" applyBorder="1" applyAlignment="1" applyProtection="1"/>
    <xf numFmtId="0" fontId="0" fillId="9" borderId="0" xfId="0" applyFill="1" applyBorder="1" applyAlignment="1">
      <alignment horizontal="right" vertical="center" wrapText="1"/>
    </xf>
    <xf numFmtId="3" fontId="23" fillId="11" borderId="7" xfId="0" applyNumberFormat="1" applyFont="1" applyFill="1" applyBorder="1" applyAlignment="1" applyProtection="1"/>
    <xf numFmtId="0" fontId="15" fillId="9" borderId="0" xfId="0" applyFont="1" applyFill="1" applyBorder="1" applyAlignment="1" applyProtection="1">
      <alignment horizontal="right" vertical="center" wrapText="1"/>
    </xf>
    <xf numFmtId="0" fontId="14" fillId="10" borderId="7" xfId="0" quotePrefix="1" applyFont="1" applyFill="1" applyBorder="1" applyAlignment="1" applyProtection="1">
      <alignment horizontal="right" vertical="center"/>
      <protection locked="0"/>
    </xf>
    <xf numFmtId="0" fontId="28" fillId="10" borderId="7" xfId="0" applyFont="1" applyFill="1" applyBorder="1" applyAlignment="1" applyProtection="1">
      <alignment horizontal="right" vertical="center"/>
      <protection locked="0"/>
    </xf>
    <xf numFmtId="0" fontId="23" fillId="9" borderId="7" xfId="0" applyFont="1" applyFill="1" applyBorder="1" applyAlignment="1" applyProtection="1">
      <alignment horizontal="center"/>
    </xf>
    <xf numFmtId="3" fontId="2" fillId="9" borderId="10" xfId="0" applyNumberFormat="1" applyFont="1" applyFill="1" applyBorder="1" applyAlignment="1" applyProtection="1"/>
    <xf numFmtId="0" fontId="12" fillId="9" borderId="0" xfId="0" applyFont="1" applyFill="1" applyBorder="1" applyAlignment="1" applyProtection="1">
      <alignment horizontal="center"/>
    </xf>
    <xf numFmtId="0" fontId="2" fillId="9" borderId="0" xfId="0" applyFont="1" applyFill="1" applyBorder="1" applyAlignment="1" applyProtection="1">
      <alignment horizontal="center" vertical="center"/>
      <protection locked="0"/>
    </xf>
    <xf numFmtId="0" fontId="0" fillId="9" borderId="0" xfId="0" applyFill="1" applyBorder="1" applyAlignment="1" applyProtection="1">
      <alignment horizontal="center" vertical="center"/>
      <protection locked="0"/>
    </xf>
    <xf numFmtId="0" fontId="8" fillId="9" borderId="0" xfId="0" applyFont="1" applyFill="1" applyBorder="1" applyAlignment="1" applyProtection="1">
      <alignment horizontal="justify" vertical="top" wrapText="1"/>
      <protection locked="0"/>
    </xf>
    <xf numFmtId="0" fontId="51" fillId="10" borderId="7" xfId="0" applyFont="1" applyFill="1" applyBorder="1" applyAlignment="1" applyProtection="1">
      <protection locked="0"/>
    </xf>
    <xf numFmtId="0" fontId="2" fillId="3" borderId="0" xfId="0" applyFont="1" applyFill="1" applyBorder="1" applyAlignment="1">
      <alignment horizontal="center"/>
    </xf>
    <xf numFmtId="0" fontId="33" fillId="9" borderId="0" xfId="0" applyFont="1" applyFill="1" applyBorder="1" applyAlignment="1" applyProtection="1"/>
    <xf numFmtId="0" fontId="2" fillId="0" borderId="0" xfId="0" applyFont="1" applyFill="1" applyBorder="1" applyAlignment="1">
      <alignment horizontal="center"/>
    </xf>
    <xf numFmtId="3" fontId="14" fillId="10" borderId="7" xfId="0" applyNumberFormat="1" applyFont="1" applyFill="1" applyBorder="1" applyAlignment="1" applyProtection="1">
      <alignment vertical="center"/>
      <protection locked="0"/>
    </xf>
    <xf numFmtId="0" fontId="18" fillId="10" borderId="7" xfId="0" applyFont="1" applyFill="1" applyBorder="1" applyAlignment="1" applyProtection="1">
      <protection locked="0"/>
    </xf>
    <xf numFmtId="49" fontId="14" fillId="10" borderId="7" xfId="0" applyNumberFormat="1" applyFont="1" applyFill="1" applyBorder="1" applyAlignment="1" applyProtection="1">
      <protection locked="0"/>
    </xf>
    <xf numFmtId="0" fontId="15" fillId="9" borderId="17" xfId="0" applyFont="1" applyFill="1" applyBorder="1" applyAlignment="1" applyProtection="1">
      <alignment horizontal="right" vertical="center" wrapText="1"/>
    </xf>
    <xf numFmtId="0" fontId="31" fillId="9" borderId="17" xfId="0" applyFont="1" applyFill="1" applyBorder="1" applyAlignment="1" applyProtection="1">
      <alignment horizontal="right" vertical="center" wrapText="1"/>
    </xf>
    <xf numFmtId="3" fontId="14" fillId="10" borderId="7" xfId="0" applyNumberFormat="1" applyFont="1" applyFill="1" applyBorder="1" applyAlignment="1" applyProtection="1">
      <alignment horizontal="right" vertical="center"/>
      <protection locked="0"/>
    </xf>
    <xf numFmtId="10" fontId="14" fillId="10" borderId="7" xfId="0" applyNumberFormat="1" applyFont="1" applyFill="1" applyBorder="1" applyAlignment="1" applyProtection="1">
      <alignment horizontal="right" vertical="center" wrapText="1"/>
      <protection locked="0"/>
    </xf>
    <xf numFmtId="10" fontId="0" fillId="10" borderId="7" xfId="0" applyNumberFormat="1" applyFill="1" applyBorder="1" applyAlignment="1" applyProtection="1">
      <alignment horizontal="right" vertical="center" wrapText="1"/>
      <protection locked="0"/>
    </xf>
    <xf numFmtId="3" fontId="23" fillId="11" borderId="7" xfId="0" applyNumberFormat="1" applyFont="1" applyFill="1" applyBorder="1" applyAlignment="1" applyProtection="1">
      <alignment vertical="center" wrapText="1"/>
    </xf>
    <xf numFmtId="0" fontId="18" fillId="10" borderId="1" xfId="0" applyFont="1" applyFill="1" applyBorder="1" applyAlignment="1" applyProtection="1">
      <alignment horizontal="center" vertical="center"/>
      <protection locked="0"/>
    </xf>
    <xf numFmtId="0" fontId="18" fillId="10" borderId="2" xfId="0" applyFont="1" applyFill="1" applyBorder="1" applyAlignment="1" applyProtection="1">
      <alignment horizontal="center" vertical="center"/>
      <protection locked="0"/>
    </xf>
    <xf numFmtId="0" fontId="0" fillId="10" borderId="3" xfId="0" applyFill="1" applyBorder="1" applyAlignment="1" applyProtection="1">
      <protection locked="0"/>
    </xf>
    <xf numFmtId="0" fontId="18" fillId="10" borderId="4" xfId="0" applyFont="1" applyFill="1" applyBorder="1" applyAlignment="1" applyProtection="1">
      <alignment horizontal="center" vertical="center"/>
      <protection locked="0"/>
    </xf>
    <xf numFmtId="0" fontId="18" fillId="10" borderId="0" xfId="0" applyFont="1" applyFill="1" applyBorder="1" applyAlignment="1" applyProtection="1">
      <alignment horizontal="center" vertical="center"/>
      <protection locked="0"/>
    </xf>
    <xf numFmtId="0" fontId="0" fillId="10" borderId="5" xfId="0" applyFill="1" applyBorder="1" applyAlignment="1" applyProtection="1">
      <protection locked="0"/>
    </xf>
    <xf numFmtId="0" fontId="18" fillId="10" borderId="6" xfId="0" applyFont="1" applyFill="1" applyBorder="1" applyAlignment="1" applyProtection="1">
      <alignment horizontal="center" vertical="center"/>
      <protection locked="0"/>
    </xf>
    <xf numFmtId="0" fontId="18" fillId="10" borderId="7" xfId="0" applyFont="1" applyFill="1" applyBorder="1" applyAlignment="1" applyProtection="1">
      <alignment horizontal="center" vertical="center"/>
      <protection locked="0"/>
    </xf>
    <xf numFmtId="0" fontId="0" fillId="10" borderId="8" xfId="0" applyFill="1" applyBorder="1" applyAlignment="1" applyProtection="1">
      <protection locked="0"/>
    </xf>
    <xf numFmtId="0" fontId="48" fillId="9" borderId="0" xfId="0" applyFont="1" applyFill="1" applyBorder="1" applyAlignment="1" applyProtection="1">
      <alignment wrapText="1"/>
    </xf>
    <xf numFmtId="0" fontId="53" fillId="9" borderId="0" xfId="0" applyFont="1" applyFill="1" applyBorder="1" applyAlignment="1" applyProtection="1">
      <alignment wrapText="1"/>
    </xf>
    <xf numFmtId="0" fontId="0" fillId="9" borderId="17" xfId="0" applyFill="1" applyBorder="1" applyAlignment="1" applyProtection="1">
      <alignment horizontal="right" vertical="center" wrapText="1"/>
    </xf>
    <xf numFmtId="0" fontId="12" fillId="9" borderId="0" xfId="0" applyFont="1" applyFill="1" applyBorder="1" applyAlignment="1" applyProtection="1">
      <alignment horizontal="center" vertical="center" wrapText="1"/>
    </xf>
    <xf numFmtId="0" fontId="19" fillId="9" borderId="0" xfId="0" applyFont="1" applyFill="1" applyBorder="1" applyAlignment="1" applyProtection="1">
      <alignment horizontal="center" vertical="center" wrapText="1"/>
    </xf>
    <xf numFmtId="0" fontId="0" fillId="9" borderId="0" xfId="0" applyFill="1" applyBorder="1" applyAlignment="1" applyProtection="1">
      <alignment wrapText="1"/>
    </xf>
    <xf numFmtId="0" fontId="2" fillId="9" borderId="0" xfId="0" applyFont="1" applyFill="1" applyBorder="1" applyAlignment="1" applyProtection="1">
      <alignment horizontal="center" textRotation="90"/>
    </xf>
    <xf numFmtId="0" fontId="0" fillId="9" borderId="0" xfId="0" applyFill="1" applyBorder="1" applyAlignment="1" applyProtection="1">
      <alignment horizontal="center" textRotation="90"/>
    </xf>
    <xf numFmtId="0" fontId="0" fillId="9" borderId="0" xfId="0" applyFill="1" applyBorder="1" applyAlignment="1" applyProtection="1"/>
    <xf numFmtId="0" fontId="53" fillId="9" borderId="0" xfId="0" applyFont="1" applyFill="1" applyBorder="1" applyAlignment="1"/>
    <xf numFmtId="0" fontId="18" fillId="10" borderId="7" xfId="0" applyFont="1" applyFill="1" applyBorder="1" applyAlignment="1" applyProtection="1">
      <alignment horizontal="center"/>
      <protection locked="0"/>
    </xf>
    <xf numFmtId="0" fontId="0" fillId="9" borderId="0" xfId="0" applyFill="1" applyBorder="1" applyAlignment="1" applyProtection="1">
      <alignment horizontal="justify" vertical="top" wrapText="1"/>
      <protection locked="0"/>
    </xf>
    <xf numFmtId="3" fontId="24" fillId="9" borderId="0" xfId="0" applyNumberFormat="1" applyFont="1" applyFill="1" applyBorder="1" applyAlignment="1" applyProtection="1">
      <alignment vertical="center"/>
    </xf>
    <xf numFmtId="0" fontId="23" fillId="9" borderId="0" xfId="0" applyFont="1" applyFill="1" applyBorder="1" applyAlignment="1" applyProtection="1">
      <alignment horizontal="right" vertical="center" wrapText="1"/>
    </xf>
    <xf numFmtId="10" fontId="24" fillId="9" borderId="0" xfId="0" applyNumberFormat="1" applyFont="1" applyFill="1" applyBorder="1" applyAlignment="1" applyProtection="1">
      <alignment vertical="center"/>
    </xf>
    <xf numFmtId="0" fontId="15" fillId="9" borderId="7" xfId="0" applyFont="1" applyFill="1" applyBorder="1" applyAlignment="1" applyProtection="1">
      <alignment horizontal="right" vertical="center" wrapText="1"/>
    </xf>
    <xf numFmtId="0" fontId="47" fillId="9" borderId="0" xfId="0" applyFont="1" applyFill="1" applyBorder="1" applyAlignment="1" applyProtection="1">
      <alignment horizontal="center" vertical="center" wrapText="1"/>
    </xf>
    <xf numFmtId="0" fontId="31" fillId="9" borderId="7" xfId="0" applyFont="1" applyFill="1" applyBorder="1" applyAlignment="1" applyProtection="1">
      <alignment horizontal="right" vertical="center" wrapText="1"/>
    </xf>
    <xf numFmtId="0" fontId="0" fillId="9" borderId="7" xfId="0" applyFill="1" applyBorder="1" applyAlignment="1" applyProtection="1">
      <alignment horizontal="right" vertical="center" wrapText="1"/>
    </xf>
    <xf numFmtId="0" fontId="12" fillId="7" borderId="0" xfId="0" applyFont="1" applyFill="1" applyBorder="1" applyAlignment="1" applyProtection="1">
      <alignment horizontal="left" vertical="center" wrapText="1"/>
    </xf>
    <xf numFmtId="0" fontId="0" fillId="7" borderId="0" xfId="0" applyFill="1" applyBorder="1" applyAlignment="1" applyProtection="1">
      <alignment horizontal="left" vertical="center" wrapText="1"/>
    </xf>
    <xf numFmtId="0" fontId="46" fillId="7" borderId="0" xfId="0" applyFont="1" applyFill="1" applyBorder="1" applyAlignment="1" applyProtection="1">
      <alignment horizontal="left" vertical="center" wrapText="1"/>
    </xf>
    <xf numFmtId="0" fontId="19" fillId="7" borderId="0" xfId="0" applyFont="1" applyFill="1" applyBorder="1" applyAlignment="1" applyProtection="1">
      <alignment horizontal="left" vertical="center" wrapText="1"/>
    </xf>
    <xf numFmtId="0" fontId="29" fillId="9" borderId="0" xfId="0" applyFont="1" applyFill="1" applyBorder="1" applyAlignment="1" applyProtection="1">
      <alignment horizontal="center" vertical="center" wrapText="1"/>
    </xf>
    <xf numFmtId="0" fontId="19" fillId="9" borderId="0" xfId="0" applyFont="1" applyFill="1" applyBorder="1" applyAlignment="1" applyProtection="1">
      <alignment wrapText="1"/>
    </xf>
    <xf numFmtId="0" fontId="12" fillId="9" borderId="0" xfId="0" applyFont="1" applyFill="1" applyBorder="1" applyAlignment="1" applyProtection="1">
      <alignment horizontal="left" vertical="center" wrapText="1"/>
    </xf>
    <xf numFmtId="0" fontId="4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0" fillId="10" borderId="7" xfId="0" applyFill="1" applyBorder="1" applyAlignment="1" applyProtection="1">
      <alignment horizontal="center"/>
      <protection locked="0"/>
    </xf>
    <xf numFmtId="10" fontId="14" fillId="9" borderId="7" xfId="0" applyNumberFormat="1" applyFont="1" applyFill="1" applyBorder="1" applyAlignment="1" applyProtection="1"/>
    <xf numFmtId="0" fontId="22" fillId="9" borderId="0" xfId="0" applyFont="1" applyFill="1" applyBorder="1" applyAlignment="1" applyProtection="1"/>
    <xf numFmtId="0" fontId="8" fillId="10" borderId="0" xfId="0" applyFont="1" applyFill="1" applyBorder="1" applyAlignment="1" applyProtection="1">
      <alignment horizontal="justify" vertical="top" wrapText="1"/>
      <protection locked="0"/>
    </xf>
    <xf numFmtId="0" fontId="0" fillId="0" borderId="7" xfId="0" applyBorder="1" applyAlignment="1"/>
    <xf numFmtId="0" fontId="22" fillId="7" borderId="0" xfId="0" applyFont="1" applyFill="1" applyBorder="1" applyAlignment="1" applyProtection="1"/>
    <xf numFmtId="0" fontId="0" fillId="0" borderId="0" xfId="0" applyAlignment="1"/>
  </cellXfs>
  <cellStyles count="4">
    <cellStyle name="Collegamento ipertestuale" xfId="3" builtinId="8"/>
    <cellStyle name="Euro" xfId="1" xr:uid="{00000000-0005-0000-0000-000001000000}"/>
    <cellStyle name="Normale" xfId="0" builtinId="0"/>
    <cellStyle name="Normale_000-BozzaxQuest.Ed.2008-08-09-03 (version 2)RECUPERATO" xfId="2" xr:uid="{00000000-0005-0000-0000-000003000000}"/>
  </cellStyles>
  <dxfs count="185">
    <dxf>
      <font>
        <color theme="0"/>
      </font>
      <fill>
        <patternFill>
          <bgColor theme="0"/>
        </patternFill>
      </fill>
      <border>
        <left/>
        <right/>
        <top/>
        <bottom/>
      </border>
    </dxf>
    <dxf>
      <font>
        <color auto="1"/>
      </font>
      <fill>
        <patternFill>
          <bgColor rgb="FFF6D0FC"/>
        </patternFill>
      </fill>
      <border>
        <left/>
        <right/>
        <top/>
        <bottom style="thin">
          <color indexed="64"/>
        </bottom>
      </border>
    </dxf>
    <dxf>
      <font>
        <color theme="0"/>
      </font>
      <fill>
        <patternFill>
          <bgColor theme="0"/>
        </patternFill>
      </fill>
      <border>
        <left/>
        <right/>
        <top/>
        <bottom/>
      </border>
    </dxf>
    <dxf>
      <font>
        <color theme="0"/>
      </font>
      <fill>
        <patternFill>
          <bgColor theme="0"/>
        </patternFill>
      </fill>
      <border>
        <left/>
        <right/>
        <top/>
        <bottom/>
      </border>
    </dxf>
    <dxf>
      <font>
        <color auto="1"/>
      </font>
      <fill>
        <patternFill>
          <bgColor rgb="FFF6D0FC"/>
        </patternFill>
      </fill>
      <border>
        <left/>
        <right/>
        <top/>
        <bottom style="thin">
          <color indexed="64"/>
        </bottom>
      </border>
    </dxf>
    <dxf>
      <font>
        <color theme="0"/>
      </font>
      <fill>
        <patternFill>
          <bgColor theme="0"/>
        </patternFill>
      </fill>
      <border>
        <left/>
        <right/>
        <top/>
        <bottom/>
      </border>
    </dxf>
    <dxf>
      <font>
        <color theme="0"/>
      </font>
      <fill>
        <patternFill>
          <bgColor theme="0"/>
        </patternFill>
      </fill>
      <border>
        <left/>
        <right/>
        <top/>
        <bottom/>
      </border>
    </dxf>
    <dxf>
      <font>
        <color auto="1"/>
      </font>
      <fill>
        <patternFill>
          <bgColor rgb="FFF6D0FC"/>
        </patternFill>
      </fill>
      <border>
        <left/>
        <right/>
        <top/>
        <bottom style="thin">
          <color indexed="64"/>
        </bottom>
      </border>
    </dxf>
    <dxf>
      <font>
        <color theme="0"/>
      </font>
      <fill>
        <patternFill>
          <bgColor theme="0"/>
        </patternFill>
      </fill>
      <border>
        <left/>
        <right/>
        <top/>
        <bottom/>
      </border>
    </dxf>
    <dxf>
      <font>
        <color theme="0"/>
      </font>
      <fill>
        <patternFill>
          <bgColor theme="0"/>
        </patternFill>
      </fill>
      <border>
        <left/>
        <right/>
        <top/>
        <bottom/>
      </border>
    </dxf>
    <dxf>
      <font>
        <color auto="1"/>
      </font>
      <fill>
        <patternFill>
          <bgColor rgb="FFF6D0FC"/>
        </patternFill>
      </fill>
      <border>
        <left/>
        <right/>
        <top/>
        <bottom style="thin">
          <color indexed="64"/>
        </bottom>
      </border>
    </dxf>
    <dxf>
      <font>
        <color theme="0"/>
      </font>
      <fill>
        <patternFill>
          <bgColor theme="0"/>
        </patternFill>
      </fill>
      <border>
        <left/>
        <right/>
        <top/>
        <bottom/>
      </border>
    </dxf>
    <dxf>
      <font>
        <color theme="0"/>
      </font>
      <fill>
        <patternFill>
          <bgColor theme="0"/>
        </patternFill>
      </fill>
      <border>
        <left/>
        <right/>
        <top/>
        <bottom/>
      </border>
    </dxf>
    <dxf>
      <font>
        <b/>
        <i val="0"/>
        <condense val="0"/>
        <extend val="0"/>
        <color indexed="10"/>
      </font>
      <fill>
        <patternFill>
          <bgColor rgb="FFF6D0FC"/>
        </patternFill>
      </fill>
      <border>
        <bottom style="thin">
          <color indexed="64"/>
        </bottom>
      </border>
    </dxf>
    <dxf>
      <font>
        <color theme="0"/>
      </font>
      <fill>
        <patternFill>
          <bgColor theme="0"/>
        </patternFill>
      </fill>
      <border>
        <left/>
        <right/>
        <top/>
        <bottom/>
      </border>
    </dxf>
    <dxf>
      <font>
        <color theme="0"/>
      </font>
    </dxf>
    <dxf>
      <font>
        <condense val="0"/>
        <extend val="0"/>
        <color auto="1"/>
      </font>
      <fill>
        <patternFill>
          <bgColor theme="0"/>
        </patternFill>
      </fill>
    </dxf>
    <dxf>
      <font>
        <color theme="0"/>
      </font>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color theme="0"/>
      </font>
      <fill>
        <patternFill>
          <bgColor theme="0"/>
        </patternFill>
      </fill>
      <border>
        <left/>
        <right/>
        <top/>
        <bottom/>
      </border>
    </dxf>
    <dxf>
      <font>
        <b/>
        <i val="0"/>
        <condense val="0"/>
        <extend val="0"/>
        <color indexed="10"/>
      </font>
      <fill>
        <patternFill>
          <bgColor rgb="FFF6D0FC"/>
        </patternFill>
      </fill>
      <border>
        <bottom style="thin">
          <color indexed="64"/>
        </bottom>
      </border>
    </dxf>
    <dxf>
      <font>
        <color theme="0"/>
      </font>
      <fill>
        <patternFill>
          <bgColor theme="0"/>
        </patternFill>
      </fill>
      <border>
        <left/>
        <right/>
        <top/>
        <bottom/>
      </border>
    </dxf>
    <dxf>
      <font>
        <color theme="0"/>
      </font>
      <fill>
        <patternFill patternType="solid">
          <bgColor theme="0"/>
        </patternFill>
      </fill>
    </dxf>
    <dxf>
      <font>
        <condense val="0"/>
        <extend val="0"/>
        <color indexed="47"/>
      </font>
    </dxf>
    <dxf>
      <font>
        <color theme="0"/>
      </font>
    </dxf>
    <dxf>
      <font>
        <condense val="0"/>
        <extend val="0"/>
        <color auto="1"/>
      </font>
      <fill>
        <patternFill>
          <bgColor theme="0"/>
        </patternFill>
      </fill>
    </dxf>
    <dxf>
      <font>
        <color theme="0"/>
      </font>
    </dxf>
    <dxf>
      <font>
        <color theme="0"/>
      </font>
      <fill>
        <patternFill patternType="solid">
          <bgColor theme="0"/>
        </patternFill>
      </fill>
    </dxf>
    <dxf>
      <font>
        <condense val="0"/>
        <extend val="0"/>
        <color indexed="47"/>
      </font>
    </dxf>
    <dxf>
      <font>
        <color theme="0"/>
      </font>
      <fill>
        <patternFill>
          <bgColor theme="0"/>
        </patternFill>
      </fill>
      <border>
        <left/>
        <right/>
        <top/>
        <bottom/>
      </border>
    </dxf>
    <dxf>
      <font>
        <b/>
        <i val="0"/>
        <condense val="0"/>
        <extend val="0"/>
        <color indexed="10"/>
      </font>
      <fill>
        <patternFill>
          <bgColor rgb="FFF6D0FC"/>
        </patternFill>
      </fill>
      <border>
        <bottom style="thin">
          <color indexed="64"/>
        </bottom>
      </border>
    </dxf>
    <dxf>
      <font>
        <color theme="0"/>
      </font>
      <fill>
        <patternFill>
          <bgColor theme="0"/>
        </patternFill>
      </fill>
      <border>
        <left/>
        <right/>
        <top/>
        <bottom/>
      </border>
    </dxf>
    <dxf>
      <font>
        <color theme="0"/>
      </font>
    </dxf>
    <dxf>
      <font>
        <condense val="0"/>
        <extend val="0"/>
        <color auto="1"/>
      </font>
      <fill>
        <patternFill>
          <bgColor theme="0"/>
        </patternFill>
      </fill>
    </dxf>
    <dxf>
      <font>
        <color theme="0"/>
      </font>
    </dxf>
    <dxf>
      <font>
        <color theme="0"/>
      </font>
      <fill>
        <patternFill>
          <bgColor theme="0"/>
        </patternFill>
      </fill>
      <border>
        <left/>
        <right/>
        <top/>
        <bottom/>
      </border>
    </dxf>
    <dxf>
      <fill>
        <patternFill>
          <bgColor rgb="FFF6D0FC"/>
        </patternFill>
      </fill>
      <border>
        <left/>
        <right/>
        <top/>
        <bottom style="thin">
          <color indexed="64"/>
        </bottom>
      </border>
    </dxf>
    <dxf>
      <font>
        <color theme="0"/>
      </font>
      <fill>
        <patternFill>
          <bgColor theme="0"/>
        </patternFill>
      </fill>
      <border>
        <left/>
        <right/>
        <top/>
        <bottom/>
      </border>
    </dxf>
    <dxf>
      <font>
        <color theme="0"/>
      </font>
    </dxf>
    <dxf>
      <font>
        <condense val="0"/>
        <extend val="0"/>
        <color auto="1"/>
      </font>
      <fill>
        <patternFill>
          <bgColor theme="0"/>
        </patternFill>
      </fill>
    </dxf>
    <dxf>
      <font>
        <color theme="0"/>
      </font>
    </dxf>
    <dxf>
      <font>
        <color theme="0"/>
      </font>
    </dxf>
    <dxf>
      <font>
        <condense val="0"/>
        <extend val="0"/>
        <color auto="1"/>
      </font>
      <fill>
        <patternFill>
          <bgColor theme="0"/>
        </patternFill>
      </fill>
    </dxf>
    <dxf>
      <font>
        <color theme="0"/>
      </font>
    </dxf>
    <dxf>
      <font>
        <color theme="0"/>
      </font>
    </dxf>
    <dxf>
      <font>
        <condense val="0"/>
        <extend val="0"/>
        <color auto="1"/>
      </font>
      <fill>
        <patternFill>
          <bgColor theme="0"/>
        </patternFill>
      </fill>
    </dxf>
    <dxf>
      <font>
        <color theme="0"/>
      </font>
    </dxf>
    <dxf>
      <font>
        <color theme="0"/>
      </font>
      <fill>
        <patternFill>
          <bgColor theme="0"/>
        </patternFill>
      </fill>
      <border>
        <left/>
        <right/>
        <top/>
        <bottom/>
      </border>
    </dxf>
    <dxf>
      <fill>
        <patternFill>
          <bgColor rgb="FFF6D0FC"/>
        </patternFill>
      </fill>
      <border>
        <left/>
        <right/>
        <top/>
        <bottom style="thin">
          <color indexed="64"/>
        </bottom>
      </border>
    </dxf>
    <dxf>
      <font>
        <color theme="0"/>
      </font>
      <fill>
        <patternFill>
          <bgColor theme="0"/>
        </patternFill>
      </fill>
      <border>
        <left/>
        <right/>
        <top/>
        <bottom/>
      </border>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b/>
        <i val="0"/>
        <condense val="0"/>
        <extend val="0"/>
        <color indexed="13"/>
      </font>
      <fill>
        <patternFill>
          <bgColor indexed="10"/>
        </patternFill>
      </fill>
    </dxf>
    <dxf>
      <font>
        <b/>
        <i val="0"/>
        <condense val="0"/>
        <extend val="0"/>
        <color indexed="10"/>
      </font>
      <fill>
        <patternFill>
          <bgColor indexed="42"/>
        </patternFill>
      </fill>
    </dxf>
    <dxf>
      <font>
        <b/>
        <i val="0"/>
        <condense val="0"/>
        <extend val="0"/>
        <color indexed="13"/>
      </font>
      <fill>
        <patternFill>
          <bgColor indexed="10"/>
        </patternFill>
      </fill>
    </dxf>
    <dxf>
      <font>
        <b/>
        <i val="0"/>
        <condense val="0"/>
        <extend val="0"/>
        <color indexed="10"/>
      </font>
      <fill>
        <patternFill>
          <bgColor indexed="42"/>
        </patternFill>
      </fill>
    </dxf>
    <dxf>
      <font>
        <b/>
        <i val="0"/>
        <condense val="0"/>
        <extend val="0"/>
        <color indexed="13"/>
      </font>
      <fill>
        <patternFill>
          <bgColor indexed="10"/>
        </patternFill>
      </fill>
    </dxf>
    <dxf>
      <font>
        <b/>
        <i val="0"/>
        <condense val="0"/>
        <extend val="0"/>
        <color indexed="10"/>
      </font>
      <fill>
        <patternFill>
          <bgColor indexed="42"/>
        </patternFill>
      </fill>
    </dxf>
    <dxf>
      <font>
        <b/>
        <i val="0"/>
        <condense val="0"/>
        <extend val="0"/>
        <color indexed="13"/>
      </font>
      <fill>
        <patternFill>
          <bgColor indexed="10"/>
        </patternFill>
      </fill>
    </dxf>
    <dxf>
      <font>
        <b/>
        <i val="0"/>
        <condense val="0"/>
        <extend val="0"/>
        <color indexed="10"/>
      </font>
      <fill>
        <patternFill>
          <bgColor indexed="42"/>
        </patternFill>
      </fill>
    </dxf>
    <dxf>
      <font>
        <color theme="0"/>
      </font>
      <fill>
        <patternFill>
          <bgColor theme="0"/>
        </patternFill>
      </fill>
      <border>
        <left/>
        <right/>
        <top/>
        <bottom/>
      </border>
    </dxf>
    <dxf>
      <font>
        <color auto="1"/>
      </font>
      <fill>
        <patternFill>
          <bgColor rgb="FFF6D0FC"/>
        </patternFill>
      </fill>
      <border>
        <left/>
        <right/>
        <top/>
        <bottom style="thin">
          <color indexed="64"/>
        </bottom>
      </border>
    </dxf>
    <dxf>
      <font>
        <color theme="0"/>
      </font>
      <fill>
        <patternFill>
          <bgColor theme="0"/>
        </patternFill>
      </fill>
      <border>
        <left/>
        <right/>
        <top/>
        <bottom/>
      </border>
    </dxf>
    <dxf>
      <font>
        <color theme="0"/>
      </font>
    </dxf>
    <dxf>
      <font>
        <condense val="0"/>
        <extend val="0"/>
        <color auto="1"/>
      </font>
      <fill>
        <patternFill>
          <bgColor theme="0"/>
        </patternFill>
      </fill>
    </dxf>
    <dxf>
      <font>
        <color theme="0"/>
      </font>
    </dxf>
    <dxf>
      <font>
        <color theme="0"/>
      </font>
      <fill>
        <patternFill>
          <bgColor theme="0"/>
        </patternFill>
      </fill>
      <border>
        <left/>
        <right/>
        <top/>
        <bottom/>
      </border>
    </dxf>
    <dxf>
      <fill>
        <patternFill>
          <bgColor rgb="FFF6D0FC"/>
        </patternFill>
      </fill>
      <border>
        <left/>
        <right/>
        <top/>
        <bottom style="thin">
          <color indexed="64"/>
        </bottom>
      </border>
    </dxf>
    <dxf>
      <font>
        <color theme="0"/>
      </font>
      <fill>
        <patternFill>
          <bgColor theme="0"/>
        </patternFill>
      </fill>
      <border>
        <left/>
        <right/>
        <top/>
        <bottom/>
      </border>
    </dxf>
    <dxf>
      <font>
        <color theme="0"/>
      </font>
      <fill>
        <patternFill>
          <bgColor theme="0"/>
        </patternFill>
      </fill>
      <border>
        <left/>
        <right/>
        <top/>
        <bottom/>
      </border>
    </dxf>
    <dxf>
      <font>
        <b/>
        <i val="0"/>
        <condense val="0"/>
        <extend val="0"/>
        <color indexed="10"/>
      </font>
      <fill>
        <patternFill>
          <bgColor rgb="FFF6D0FC"/>
        </patternFill>
      </fill>
      <border>
        <bottom style="thin">
          <color indexed="64"/>
        </bottom>
      </border>
    </dxf>
    <dxf>
      <font>
        <color theme="0"/>
      </font>
      <fill>
        <patternFill>
          <bgColor theme="0"/>
        </patternFill>
      </fill>
      <border>
        <left/>
        <right/>
        <top/>
        <bottom/>
      </border>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condense val="0"/>
        <extend val="0"/>
        <color indexed="10"/>
      </font>
      <fill>
        <patternFill>
          <bgColor indexed="11"/>
        </patternFill>
      </fill>
    </dxf>
    <dxf>
      <font>
        <condense val="0"/>
        <extend val="0"/>
        <color indexed="10"/>
      </font>
      <fill>
        <patternFill>
          <bgColor indexed="10"/>
        </patternFill>
      </fill>
    </dxf>
    <dxf>
      <font>
        <b/>
        <i val="0"/>
        <condense val="0"/>
        <extend val="0"/>
        <color indexed="13"/>
      </font>
      <fill>
        <patternFill>
          <bgColor indexed="10"/>
        </patternFill>
      </fill>
    </dxf>
    <dxf>
      <font>
        <b/>
        <i val="0"/>
        <condense val="0"/>
        <extend val="0"/>
        <color indexed="10"/>
      </font>
      <fill>
        <patternFill>
          <bgColor indexed="42"/>
        </patternFill>
      </fill>
    </dxf>
    <dxf>
      <font>
        <b/>
        <i val="0"/>
        <condense val="0"/>
        <extend val="0"/>
        <color indexed="13"/>
      </font>
      <fill>
        <patternFill>
          <bgColor indexed="10"/>
        </patternFill>
      </fill>
    </dxf>
    <dxf>
      <font>
        <b/>
        <i val="0"/>
        <condense val="0"/>
        <extend val="0"/>
        <color indexed="10"/>
      </font>
      <fill>
        <patternFill>
          <bgColor indexed="42"/>
        </patternFill>
      </fill>
    </dxf>
    <dxf>
      <font>
        <b/>
        <i val="0"/>
        <condense val="0"/>
        <extend val="0"/>
        <color indexed="13"/>
      </font>
      <fill>
        <patternFill>
          <bgColor indexed="10"/>
        </patternFill>
      </fill>
    </dxf>
    <dxf>
      <font>
        <b/>
        <i val="0"/>
        <condense val="0"/>
        <extend val="0"/>
        <color indexed="10"/>
      </font>
      <fill>
        <patternFill>
          <bgColor indexed="42"/>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rgb="FFFF0000"/>
      </font>
      <fill>
        <patternFill>
          <bgColor rgb="FFF6D0FC"/>
        </patternFill>
      </fill>
      <border>
        <left/>
        <right/>
        <top/>
        <bottom style="thin">
          <color auto="1"/>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6D0FC"/>
        </patternFill>
      </fill>
    </dxf>
    <dxf>
      <font>
        <color theme="0"/>
      </font>
      <fill>
        <patternFill>
          <bgColor theme="0"/>
        </patternFill>
      </fill>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color theme="0"/>
      </font>
      <fill>
        <patternFill>
          <bgColor theme="0"/>
        </patternFill>
      </fill>
    </dxf>
    <dxf>
      <font>
        <color theme="0"/>
      </font>
      <fill>
        <patternFill>
          <bgColor theme="0"/>
        </patternFill>
      </fill>
    </dxf>
    <dxf>
      <fill>
        <patternFill>
          <bgColor indexed="11"/>
        </patternFill>
      </fill>
    </dxf>
    <dxf>
      <fill>
        <patternFill>
          <bgColor indexed="10"/>
        </patternFill>
      </fill>
    </dxf>
    <dxf>
      <font>
        <b/>
        <i val="0"/>
        <condense val="0"/>
        <extend val="0"/>
        <color indexed="10"/>
      </font>
      <fill>
        <patternFill>
          <bgColor indexed="13"/>
        </patternFill>
      </fill>
    </dxf>
    <dxf>
      <font>
        <condense val="0"/>
        <extend val="0"/>
        <color indexed="9"/>
      </font>
      <fill>
        <patternFill>
          <bgColor indexed="22"/>
        </patternFill>
      </fill>
    </dxf>
    <dxf>
      <font>
        <b/>
        <i val="0"/>
        <condense val="0"/>
        <extend val="0"/>
        <color indexed="13"/>
      </font>
      <fill>
        <patternFill>
          <bgColor indexed="10"/>
        </patternFill>
      </fill>
    </dxf>
    <dxf>
      <font>
        <b/>
        <i val="0"/>
        <condense val="0"/>
        <extend val="0"/>
        <color indexed="10"/>
      </font>
      <fill>
        <patternFill>
          <bgColor indexed="42"/>
        </patternFill>
      </fill>
    </dxf>
    <dxf>
      <font>
        <condense val="0"/>
        <extend val="0"/>
        <color indexed="10"/>
      </font>
      <fill>
        <patternFill>
          <bgColor indexed="11"/>
        </patternFill>
      </fill>
    </dxf>
    <dxf>
      <font>
        <condense val="0"/>
        <extend val="0"/>
        <color indexed="10"/>
      </font>
      <fill>
        <patternFill>
          <bgColor indexed="10"/>
        </patternFill>
      </fill>
    </dxf>
    <dxf>
      <font>
        <condense val="0"/>
        <extend val="0"/>
        <color indexed="10"/>
      </font>
      <fill>
        <patternFill>
          <bgColor indexed="11"/>
        </patternFill>
      </fill>
    </dxf>
    <dxf>
      <font>
        <condense val="0"/>
        <extend val="0"/>
        <color indexed="10"/>
      </font>
      <fill>
        <patternFill>
          <bgColor indexed="10"/>
        </patternFill>
      </fill>
    </dxf>
    <dxf>
      <font>
        <color theme="0"/>
      </font>
      <fill>
        <patternFill>
          <bgColor theme="0"/>
        </patternFill>
      </fill>
    </dxf>
    <dxf>
      <font>
        <color rgb="FFFF0000"/>
      </font>
      <fill>
        <patternFill>
          <bgColor rgb="FFF6D0FC"/>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6D0FC"/>
        </patternFill>
      </fill>
    </dxf>
    <dxf>
      <font>
        <color theme="0"/>
      </font>
      <fill>
        <patternFill>
          <bgColor theme="0"/>
        </patternFill>
      </fill>
    </dxf>
    <dxf>
      <font>
        <color theme="0"/>
      </font>
      <fill>
        <patternFill patternType="solid">
          <bgColor theme="0"/>
        </patternFill>
      </fill>
    </dxf>
    <dxf>
      <font>
        <condense val="0"/>
        <extend val="0"/>
        <color indexed="47"/>
      </font>
    </dxf>
    <dxf>
      <font>
        <color theme="0"/>
      </font>
      <fill>
        <patternFill>
          <bgColor theme="0"/>
        </patternFill>
      </fill>
      <border>
        <left/>
        <right/>
        <top/>
        <bottom/>
      </border>
    </dxf>
    <dxf>
      <font>
        <color auto="1"/>
      </font>
      <fill>
        <patternFill>
          <bgColor rgb="FFF6D0FC"/>
        </patternFill>
      </fill>
      <border>
        <left/>
        <right/>
        <top/>
        <bottom style="thin">
          <color indexed="64"/>
        </bottom>
      </border>
    </dxf>
    <dxf>
      <font>
        <color theme="0"/>
      </font>
      <fill>
        <patternFill>
          <bgColor theme="0"/>
        </patternFill>
      </fill>
      <border>
        <left/>
        <right/>
        <top/>
        <bottom/>
      </border>
    </dxf>
    <dxf>
      <font>
        <color theme="0"/>
      </font>
    </dxf>
    <dxf>
      <font>
        <color theme="0"/>
      </font>
    </dxf>
    <dxf>
      <font>
        <color theme="0"/>
      </font>
      <fill>
        <patternFill>
          <bgColor theme="0"/>
        </patternFill>
      </fill>
      <border>
        <left/>
        <right/>
        <top/>
        <bottom/>
      </border>
    </dxf>
    <dxf>
      <fill>
        <patternFill>
          <bgColor rgb="FFF6D0FC"/>
        </patternFill>
      </fill>
      <border>
        <left/>
        <right/>
        <top/>
        <bottom style="thin">
          <color indexed="64"/>
        </bottom>
      </border>
    </dxf>
    <dxf>
      <font>
        <color theme="0"/>
      </font>
      <fill>
        <patternFill>
          <bgColor theme="0"/>
        </patternFill>
      </fill>
      <border>
        <left/>
        <right/>
        <top/>
        <bottom/>
      </border>
    </dxf>
    <dxf>
      <font>
        <color theme="0"/>
      </font>
      <fill>
        <patternFill>
          <bgColor theme="0"/>
        </patternFill>
      </fill>
      <border>
        <left/>
        <right/>
        <top/>
        <bottom/>
      </border>
    </dxf>
    <dxf>
      <font>
        <b/>
        <i val="0"/>
        <condense val="0"/>
        <extend val="0"/>
        <color indexed="10"/>
      </font>
      <fill>
        <patternFill>
          <bgColor rgb="FFF6D0FC"/>
        </patternFill>
      </fill>
      <border>
        <bottom style="thin">
          <color indexed="64"/>
        </bottom>
      </border>
    </dxf>
    <dxf>
      <font>
        <color theme="0"/>
      </font>
      <fill>
        <patternFill>
          <bgColor theme="0"/>
        </patternFill>
      </fill>
      <border>
        <left/>
        <right/>
        <top/>
        <bottom/>
      </border>
    </dxf>
    <dxf>
      <font>
        <color theme="0"/>
      </font>
    </dxf>
    <dxf>
      <font>
        <condense val="0"/>
        <extend val="0"/>
        <color auto="1"/>
      </font>
      <fill>
        <patternFill>
          <bgColor theme="0"/>
        </patternFill>
      </fill>
    </dxf>
    <dxf>
      <font>
        <color theme="0"/>
      </font>
    </dxf>
    <dxf>
      <font>
        <b/>
        <i val="0"/>
        <condense val="0"/>
        <extend val="0"/>
        <color indexed="13"/>
      </font>
      <fill>
        <patternFill>
          <bgColor indexed="10"/>
        </patternFill>
      </fill>
      <border>
        <left/>
        <right/>
        <top/>
        <bottom/>
      </border>
    </dxf>
    <dxf>
      <font>
        <b/>
        <i val="0"/>
        <condense val="0"/>
        <extend val="0"/>
        <color indexed="10"/>
      </font>
      <fill>
        <patternFill>
          <bgColor indexed="42"/>
        </patternFill>
      </fill>
    </dxf>
    <dxf>
      <font>
        <b/>
        <i val="0"/>
        <condense val="0"/>
        <extend val="0"/>
        <color indexed="13"/>
      </font>
      <fill>
        <patternFill>
          <bgColor indexed="10"/>
        </patternFill>
      </fill>
    </dxf>
    <dxf>
      <font>
        <b/>
        <i val="0"/>
        <condense val="0"/>
        <extend val="0"/>
        <color indexed="10"/>
      </font>
      <fill>
        <patternFill>
          <bgColor indexed="42"/>
        </patternFill>
      </fill>
    </dxf>
    <dxf>
      <font>
        <b/>
        <i val="0"/>
        <condense val="0"/>
        <extend val="0"/>
        <color indexed="10"/>
      </font>
      <fill>
        <patternFill>
          <bgColor indexed="42"/>
        </patternFill>
      </fill>
    </dxf>
    <dxf>
      <font>
        <b/>
        <i val="0"/>
        <condense val="0"/>
        <extend val="0"/>
        <color indexed="13"/>
      </font>
      <fill>
        <patternFill>
          <bgColor indexed="10"/>
        </patternFill>
      </fill>
    </dxf>
    <dxf>
      <font>
        <b/>
        <i val="0"/>
        <condense val="0"/>
        <extend val="0"/>
        <color indexed="10"/>
      </font>
      <fill>
        <patternFill>
          <bgColor indexed="42"/>
        </patternFill>
      </fill>
    </dxf>
    <dxf>
      <font>
        <b/>
        <i val="0"/>
        <condense val="0"/>
        <extend val="0"/>
        <color indexed="13"/>
      </font>
      <fill>
        <patternFill>
          <bgColor indexed="10"/>
        </patternFill>
      </fill>
    </dxf>
    <dxf>
      <font>
        <b/>
        <i val="0"/>
        <condense val="0"/>
        <extend val="0"/>
        <color indexed="10"/>
      </font>
      <fill>
        <patternFill>
          <bgColor indexed="42"/>
        </patternFill>
      </fill>
    </dxf>
    <dxf>
      <fill>
        <patternFill>
          <bgColor indexed="11"/>
        </patternFill>
      </fill>
    </dxf>
    <dxf>
      <fill>
        <patternFill>
          <bgColor indexed="10"/>
        </patternFill>
      </fill>
    </dxf>
    <dxf>
      <font>
        <b/>
        <i val="0"/>
        <condense val="0"/>
        <extend val="0"/>
        <color indexed="13"/>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42"/>
        </patternFill>
      </fill>
    </dxf>
  </dxfs>
  <tableStyles count="0" defaultTableStyle="TableStyleMedium2" defaultPivotStyle="PivotStyleLight16"/>
  <colors>
    <mruColors>
      <color rgb="FF3366FF"/>
      <color rgb="FFC0C0C0"/>
      <color rgb="FFF6D0FC"/>
      <color rgb="FF969696"/>
      <color rgb="FFFF99FF"/>
      <color rgb="FFEAA2F6"/>
      <color rgb="FFEAEAEA"/>
      <color rgb="FFF4CFFD"/>
      <color rgb="FFFF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2</xdr:col>
      <xdr:colOff>85725</xdr:colOff>
      <xdr:row>656</xdr:row>
      <xdr:rowOff>0</xdr:rowOff>
    </xdr:from>
    <xdr:to>
      <xdr:col>48</xdr:col>
      <xdr:colOff>85725</xdr:colOff>
      <xdr:row>656</xdr:row>
      <xdr:rowOff>0</xdr:rowOff>
    </xdr:to>
    <xdr:grpSp>
      <xdr:nvGrpSpPr>
        <xdr:cNvPr id="1036" name="Group 102">
          <a:extLst>
            <a:ext uri="{FF2B5EF4-FFF2-40B4-BE49-F238E27FC236}">
              <a16:creationId xmlns:a16="http://schemas.microsoft.com/office/drawing/2014/main" id="{00000000-0008-0000-0000-00000C040000}"/>
            </a:ext>
          </a:extLst>
        </xdr:cNvPr>
        <xdr:cNvGrpSpPr>
          <a:grpSpLocks/>
        </xdr:cNvGrpSpPr>
      </xdr:nvGrpSpPr>
      <xdr:grpSpPr bwMode="auto">
        <a:xfrm>
          <a:off x="3457575" y="78741270"/>
          <a:ext cx="5482590" cy="0"/>
          <a:chOff x="21" y="1362"/>
          <a:chExt cx="552" cy="29"/>
        </a:xfrm>
      </xdr:grpSpPr>
      <xdr:sp macro="" textlink="">
        <xdr:nvSpPr>
          <xdr:cNvPr id="1127" name="Text Box 103">
            <a:extLst>
              <a:ext uri="{FF2B5EF4-FFF2-40B4-BE49-F238E27FC236}">
                <a16:creationId xmlns:a16="http://schemas.microsoft.com/office/drawing/2014/main" id="{00000000-0008-0000-0000-000067040000}"/>
              </a:ext>
            </a:extLst>
          </xdr:cNvPr>
          <xdr:cNvSpPr txBox="1">
            <a:spLocks noChangeArrowheads="1"/>
          </xdr:cNvSpPr>
        </xdr:nvSpPr>
        <xdr:spPr bwMode="auto">
          <a:xfrm>
            <a:off x="-9479170405433" y="62617350"/>
            <a:ext cx="166" cy="0"/>
          </a:xfrm>
          <a:prstGeom prst="rect">
            <a:avLst/>
          </a:prstGeom>
          <a:solidFill>
            <a:srgbClr val="339966"/>
          </a:solidFill>
          <a:ln>
            <a:noFill/>
          </a:ln>
        </xdr:spPr>
        <xdr:txBody>
          <a:bodyPr vertOverflow="clip" wrap="square" lIns="91440" tIns="45720" rIns="91440" bIns="45720" anchor="t" upright="1"/>
          <a:lstStyle/>
          <a:p>
            <a:pPr algn="ctr" rtl="0">
              <a:defRPr sz="1000"/>
            </a:pPr>
            <a:r>
              <a:rPr lang="it-IT" sz="1100" b="0" i="0" u="none" strike="noStrike" baseline="0">
                <a:solidFill>
                  <a:srgbClr val="000000"/>
                </a:solidFill>
                <a:latin typeface="SwissReSans"/>
              </a:rPr>
              <a:t> </a:t>
            </a:r>
            <a:endParaRPr lang="it-IT"/>
          </a:p>
        </xdr:txBody>
      </xdr:sp>
      <xdr:sp macro="" textlink="">
        <xdr:nvSpPr>
          <xdr:cNvPr id="1128" name="Text Box 104">
            <a:extLst>
              <a:ext uri="{FF2B5EF4-FFF2-40B4-BE49-F238E27FC236}">
                <a16:creationId xmlns:a16="http://schemas.microsoft.com/office/drawing/2014/main" id="{00000000-0008-0000-0000-000068040000}"/>
              </a:ext>
            </a:extLst>
          </xdr:cNvPr>
          <xdr:cNvSpPr txBox="1">
            <a:spLocks noChangeArrowheads="1"/>
          </xdr:cNvSpPr>
        </xdr:nvSpPr>
        <xdr:spPr bwMode="auto">
          <a:xfrm>
            <a:off x="-18996139739837" y="62617350"/>
            <a:ext cx="199" cy="0"/>
          </a:xfrm>
          <a:prstGeom prst="rect">
            <a:avLst/>
          </a:prstGeom>
          <a:gradFill rotWithShape="1">
            <a:gsLst>
              <a:gs pos="0">
                <a:srgbClr val="FFFFFF"/>
              </a:gs>
              <a:gs pos="100000">
                <a:srgbClr val="339966"/>
              </a:gs>
            </a:gsLst>
            <a:lin ang="0" scaled="1"/>
          </a:gradFill>
          <a:ln>
            <a:noFill/>
          </a:ln>
        </xdr:spPr>
        <xdr:txBody>
          <a:bodyPr vertOverflow="clip" wrap="square" lIns="91440" tIns="45720" rIns="91440" bIns="45720" anchor="t" upright="1"/>
          <a:lstStyle/>
          <a:p>
            <a:pPr algn="l" rtl="0">
              <a:defRPr sz="1000"/>
            </a:pPr>
            <a:r>
              <a:rPr lang="it-IT" sz="1100" b="1" i="0" u="none" strike="noStrike" baseline="0">
                <a:solidFill>
                  <a:srgbClr val="339966"/>
                </a:solidFill>
                <a:latin typeface="Arial"/>
                <a:cs typeface="Arial"/>
              </a:rPr>
              <a:t>8)</a:t>
            </a:r>
            <a:endParaRPr lang="it-IT" sz="1100" b="0" i="0" u="none" strike="noStrike" baseline="0">
              <a:solidFill>
                <a:srgbClr val="000000"/>
              </a:solidFill>
              <a:latin typeface="SwissReSans"/>
              <a:cs typeface="Arial"/>
            </a:endParaRPr>
          </a:p>
          <a:p>
            <a:pPr algn="l" rtl="0">
              <a:defRPr sz="1000"/>
            </a:pPr>
            <a:r>
              <a:rPr lang="it-IT" sz="1100" b="0" i="0" u="none" strike="noStrike" baseline="0">
                <a:solidFill>
                  <a:srgbClr val="000000"/>
                </a:solidFill>
                <a:latin typeface="SwissReSans"/>
                <a:cs typeface="Arial"/>
              </a:rPr>
              <a:t> </a:t>
            </a:r>
            <a:endParaRPr lang="it-IT"/>
          </a:p>
        </xdr:txBody>
      </xdr:sp>
      <xdr:sp macro="" textlink="">
        <xdr:nvSpPr>
          <xdr:cNvPr id="1129" name="Text Box 105">
            <a:extLst>
              <a:ext uri="{FF2B5EF4-FFF2-40B4-BE49-F238E27FC236}">
                <a16:creationId xmlns:a16="http://schemas.microsoft.com/office/drawing/2014/main" id="{00000000-0008-0000-0000-000069040000}"/>
              </a:ext>
            </a:extLst>
          </xdr:cNvPr>
          <xdr:cNvSpPr txBox="1">
            <a:spLocks noChangeArrowheads="1"/>
          </xdr:cNvSpPr>
        </xdr:nvSpPr>
        <xdr:spPr bwMode="auto">
          <a:xfrm>
            <a:off x="-499594274908" y="62617350"/>
            <a:ext cx="191" cy="0"/>
          </a:xfrm>
          <a:prstGeom prst="rect">
            <a:avLst/>
          </a:prstGeom>
          <a:gradFill rotWithShape="1">
            <a:gsLst>
              <a:gs pos="0">
                <a:srgbClr val="339966"/>
              </a:gs>
              <a:gs pos="100000">
                <a:srgbClr val="F0F0F0"/>
              </a:gs>
            </a:gsLst>
            <a:lin ang="0" scaled="1"/>
          </a:gradFill>
          <a:ln>
            <a:noFill/>
          </a:ln>
        </xdr:spPr>
        <xdr:txBody>
          <a:bodyPr vertOverflow="clip" wrap="square" lIns="91440" tIns="45720" rIns="91440" bIns="45720" anchor="t" upright="1"/>
          <a:lstStyle/>
          <a:p>
            <a:pPr algn="l" rtl="0">
              <a:defRPr sz="1000"/>
            </a:pPr>
            <a:r>
              <a:rPr lang="it-IT" sz="1100" b="0" i="0" u="none" strike="noStrike" baseline="0">
                <a:solidFill>
                  <a:srgbClr val="000000"/>
                </a:solidFill>
                <a:latin typeface="SwissReSans"/>
              </a:rPr>
              <a:t> </a:t>
            </a:r>
            <a:endParaRPr lang="it-IT"/>
          </a:p>
        </xdr:txBody>
      </xdr:sp>
      <xdr:sp macro="" textlink="">
        <xdr:nvSpPr>
          <xdr:cNvPr id="1130" name="Text Box 106">
            <a:extLst>
              <a:ext uri="{FF2B5EF4-FFF2-40B4-BE49-F238E27FC236}">
                <a16:creationId xmlns:a16="http://schemas.microsoft.com/office/drawing/2014/main" id="{00000000-0008-0000-0000-00006A040000}"/>
              </a:ext>
            </a:extLst>
          </xdr:cNvPr>
          <xdr:cNvSpPr txBox="1">
            <a:spLocks noChangeArrowheads="1"/>
          </xdr:cNvSpPr>
        </xdr:nvSpPr>
        <xdr:spPr bwMode="auto">
          <a:xfrm>
            <a:off x="-435433489232" y="62617350"/>
            <a:ext cx="365" cy="0"/>
          </a:xfrm>
          <a:prstGeom prst="rect">
            <a:avLst/>
          </a:prstGeom>
          <a:noFill/>
          <a:ln>
            <a:noFill/>
          </a:ln>
        </xdr:spPr>
        <xdr:txBody>
          <a:bodyPr vertOverflow="clip" wrap="square" lIns="91440" tIns="45720" rIns="91440" bIns="45720" anchor="t" upright="1"/>
          <a:lstStyle/>
          <a:p>
            <a:pPr algn="ctr" rtl="0">
              <a:defRPr sz="1000"/>
            </a:pPr>
            <a:r>
              <a:rPr lang="it-IT" sz="1100" b="1" i="0" u="none" strike="noStrike" baseline="0">
                <a:solidFill>
                  <a:srgbClr val="FFFFFF"/>
                </a:solidFill>
                <a:latin typeface="SwissReSans"/>
              </a:rPr>
              <a:t>SPECIALIZZAZIONI</a:t>
            </a:r>
            <a:endParaRPr lang="it-IT"/>
          </a:p>
        </xdr:txBody>
      </xdr:sp>
    </xdr:grpSp>
    <xdr:clientData/>
  </xdr:twoCellAnchor>
  <xdr:twoCellAnchor>
    <xdr:from>
      <xdr:col>3</xdr:col>
      <xdr:colOff>9525</xdr:colOff>
      <xdr:row>656</xdr:row>
      <xdr:rowOff>0</xdr:rowOff>
    </xdr:from>
    <xdr:to>
      <xdr:col>49</xdr:col>
      <xdr:colOff>57150</xdr:colOff>
      <xdr:row>656</xdr:row>
      <xdr:rowOff>0</xdr:rowOff>
    </xdr:to>
    <xdr:grpSp>
      <xdr:nvGrpSpPr>
        <xdr:cNvPr id="1037" name="Group 107">
          <a:extLst>
            <a:ext uri="{FF2B5EF4-FFF2-40B4-BE49-F238E27FC236}">
              <a16:creationId xmlns:a16="http://schemas.microsoft.com/office/drawing/2014/main" id="{00000000-0008-0000-0000-00000D040000}"/>
            </a:ext>
          </a:extLst>
        </xdr:cNvPr>
        <xdr:cNvGrpSpPr>
          <a:grpSpLocks/>
        </xdr:cNvGrpSpPr>
      </xdr:nvGrpSpPr>
      <xdr:grpSpPr bwMode="auto">
        <a:xfrm>
          <a:off x="3499485" y="78741270"/>
          <a:ext cx="5530215" cy="0"/>
          <a:chOff x="21" y="2331"/>
          <a:chExt cx="557" cy="29"/>
        </a:xfrm>
      </xdr:grpSpPr>
      <xdr:sp macro="" textlink="">
        <xdr:nvSpPr>
          <xdr:cNvPr id="1132" name="Text Box 108">
            <a:extLst>
              <a:ext uri="{FF2B5EF4-FFF2-40B4-BE49-F238E27FC236}">
                <a16:creationId xmlns:a16="http://schemas.microsoft.com/office/drawing/2014/main" id="{00000000-0008-0000-0000-00006C040000}"/>
              </a:ext>
            </a:extLst>
          </xdr:cNvPr>
          <xdr:cNvSpPr txBox="1">
            <a:spLocks noChangeArrowheads="1"/>
          </xdr:cNvSpPr>
        </xdr:nvSpPr>
        <xdr:spPr bwMode="auto">
          <a:xfrm>
            <a:off x="13588655531356" y="62617350"/>
            <a:ext cx="389" cy="0"/>
          </a:xfrm>
          <a:prstGeom prst="rect">
            <a:avLst/>
          </a:prstGeom>
          <a:solidFill>
            <a:srgbClr val="339966"/>
          </a:solidFill>
          <a:ln>
            <a:noFill/>
          </a:ln>
        </xdr:spPr>
        <xdr:txBody>
          <a:bodyPr vertOverflow="clip" wrap="square" lIns="91440" tIns="45720" rIns="91440" bIns="45720" anchor="t" upright="1"/>
          <a:lstStyle/>
          <a:p>
            <a:pPr algn="ctr" rtl="0">
              <a:defRPr sz="1000"/>
            </a:pPr>
            <a:r>
              <a:rPr lang="it-IT" sz="1100" b="0" i="0" u="none" strike="noStrike" baseline="0">
                <a:solidFill>
                  <a:srgbClr val="000000"/>
                </a:solidFill>
                <a:latin typeface="SwissReSans"/>
              </a:rPr>
              <a:t> </a:t>
            </a:r>
            <a:endParaRPr lang="it-IT"/>
          </a:p>
        </xdr:txBody>
      </xdr:sp>
      <xdr:sp macro="" textlink="">
        <xdr:nvSpPr>
          <xdr:cNvPr id="1133" name="Text Box 109">
            <a:extLst>
              <a:ext uri="{FF2B5EF4-FFF2-40B4-BE49-F238E27FC236}">
                <a16:creationId xmlns:a16="http://schemas.microsoft.com/office/drawing/2014/main" id="{00000000-0008-0000-0000-00006D040000}"/>
              </a:ext>
            </a:extLst>
          </xdr:cNvPr>
          <xdr:cNvSpPr txBox="1">
            <a:spLocks noChangeArrowheads="1"/>
          </xdr:cNvSpPr>
        </xdr:nvSpPr>
        <xdr:spPr bwMode="auto">
          <a:xfrm>
            <a:off x="17783998202841" y="62617350"/>
            <a:ext cx="92" cy="0"/>
          </a:xfrm>
          <a:prstGeom prst="rect">
            <a:avLst/>
          </a:prstGeom>
          <a:gradFill rotWithShape="1">
            <a:gsLst>
              <a:gs pos="0">
                <a:srgbClr val="FFFFFF"/>
              </a:gs>
              <a:gs pos="100000">
                <a:srgbClr val="339966"/>
              </a:gs>
            </a:gsLst>
            <a:lin ang="0" scaled="1"/>
          </a:gradFill>
          <a:ln>
            <a:noFill/>
          </a:ln>
        </xdr:spPr>
        <xdr:txBody>
          <a:bodyPr vertOverflow="clip" wrap="square" lIns="91440" tIns="45720" rIns="91440" bIns="45720" anchor="t" upright="1"/>
          <a:lstStyle/>
          <a:p>
            <a:pPr algn="l" rtl="0">
              <a:defRPr sz="1000"/>
            </a:pPr>
            <a:r>
              <a:rPr lang="it-IT" sz="1100" b="1" i="0" u="none" strike="noStrike" baseline="0">
                <a:solidFill>
                  <a:srgbClr val="339966"/>
                </a:solidFill>
                <a:latin typeface="Arial"/>
                <a:cs typeface="Arial"/>
              </a:rPr>
              <a:t>9)</a:t>
            </a:r>
            <a:endParaRPr lang="it-IT" sz="1100" b="0" i="0" u="none" strike="noStrike" baseline="0">
              <a:solidFill>
                <a:srgbClr val="000000"/>
              </a:solidFill>
              <a:latin typeface="SwissReSans"/>
              <a:cs typeface="Arial"/>
            </a:endParaRPr>
          </a:p>
          <a:p>
            <a:pPr algn="l" rtl="0">
              <a:defRPr sz="1000"/>
            </a:pPr>
            <a:r>
              <a:rPr lang="it-IT" sz="1100" b="0" i="0" u="none" strike="noStrike" baseline="0">
                <a:solidFill>
                  <a:srgbClr val="000000"/>
                </a:solidFill>
                <a:latin typeface="SwissReSans"/>
                <a:cs typeface="Arial"/>
              </a:rPr>
              <a:t> </a:t>
            </a:r>
            <a:endParaRPr lang="it-IT"/>
          </a:p>
        </xdr:txBody>
      </xdr:sp>
      <xdr:sp macro="" textlink="">
        <xdr:nvSpPr>
          <xdr:cNvPr id="1134" name="Text Box 110">
            <a:extLst>
              <a:ext uri="{FF2B5EF4-FFF2-40B4-BE49-F238E27FC236}">
                <a16:creationId xmlns:a16="http://schemas.microsoft.com/office/drawing/2014/main" id="{00000000-0008-0000-0000-00006E040000}"/>
              </a:ext>
            </a:extLst>
          </xdr:cNvPr>
          <xdr:cNvSpPr txBox="1">
            <a:spLocks noChangeArrowheads="1"/>
          </xdr:cNvSpPr>
        </xdr:nvSpPr>
        <xdr:spPr bwMode="auto">
          <a:xfrm>
            <a:off x="-17899535814750" y="62617350"/>
            <a:ext cx="74" cy="0"/>
          </a:xfrm>
          <a:prstGeom prst="rect">
            <a:avLst/>
          </a:prstGeom>
          <a:gradFill rotWithShape="1">
            <a:gsLst>
              <a:gs pos="0">
                <a:srgbClr val="339966"/>
              </a:gs>
              <a:gs pos="100000">
                <a:srgbClr val="F0F0F0"/>
              </a:gs>
            </a:gsLst>
            <a:lin ang="0" scaled="1"/>
          </a:gradFill>
          <a:ln>
            <a:noFill/>
          </a:ln>
        </xdr:spPr>
        <xdr:txBody>
          <a:bodyPr vertOverflow="clip" wrap="square" lIns="91440" tIns="45720" rIns="91440" bIns="45720" anchor="t" upright="1"/>
          <a:lstStyle/>
          <a:p>
            <a:pPr algn="l" rtl="0">
              <a:defRPr sz="1000"/>
            </a:pPr>
            <a:r>
              <a:rPr lang="it-IT" sz="1100" b="0" i="0" u="none" strike="noStrike" baseline="0">
                <a:solidFill>
                  <a:srgbClr val="000000"/>
                </a:solidFill>
                <a:latin typeface="SwissReSans"/>
              </a:rPr>
              <a:t> </a:t>
            </a:r>
            <a:endParaRPr lang="it-IT"/>
          </a:p>
        </xdr:txBody>
      </xdr:sp>
      <xdr:sp macro="" textlink="">
        <xdr:nvSpPr>
          <xdr:cNvPr id="1135" name="Text Box 111">
            <a:extLst>
              <a:ext uri="{FF2B5EF4-FFF2-40B4-BE49-F238E27FC236}">
                <a16:creationId xmlns:a16="http://schemas.microsoft.com/office/drawing/2014/main" id="{00000000-0008-0000-0000-00006F040000}"/>
              </a:ext>
            </a:extLst>
          </xdr:cNvPr>
          <xdr:cNvSpPr txBox="1">
            <a:spLocks noChangeArrowheads="1"/>
          </xdr:cNvSpPr>
        </xdr:nvSpPr>
        <xdr:spPr bwMode="auto">
          <a:xfrm>
            <a:off x="-13201314077313" y="62617350"/>
            <a:ext cx="501" cy="0"/>
          </a:xfrm>
          <a:prstGeom prst="rect">
            <a:avLst/>
          </a:prstGeom>
          <a:noFill/>
          <a:ln>
            <a:noFill/>
          </a:ln>
        </xdr:spPr>
        <xdr:txBody>
          <a:bodyPr vertOverflow="clip" wrap="square" lIns="91440" tIns="45720" rIns="91440" bIns="45720" anchor="t" upright="1"/>
          <a:lstStyle/>
          <a:p>
            <a:pPr algn="ctr" rtl="0">
              <a:defRPr sz="1000"/>
            </a:pPr>
            <a:r>
              <a:rPr lang="it-IT" sz="1100" b="1" i="0" u="none" strike="noStrike" baseline="0">
                <a:solidFill>
                  <a:srgbClr val="FFFFFF"/>
                </a:solidFill>
                <a:latin typeface="SwissReSans"/>
              </a:rPr>
              <a:t>LE PROBLEMATICHE DEGLI OPERATORI</a:t>
            </a:r>
            <a:endParaRPr lang="it-IT"/>
          </a:p>
        </xdr:txBody>
      </xdr:sp>
    </xdr:grpSp>
    <xdr:clientData/>
  </xdr:twoCellAnchor>
  <xdr:twoCellAnchor>
    <xdr:from>
      <xdr:col>13</xdr:col>
      <xdr:colOff>3810</xdr:colOff>
      <xdr:row>2</xdr:row>
      <xdr:rowOff>114300</xdr:rowOff>
    </xdr:from>
    <xdr:to>
      <xdr:col>39</xdr:col>
      <xdr:colOff>111410</xdr:colOff>
      <xdr:row>10</xdr:row>
      <xdr:rowOff>0</xdr:rowOff>
    </xdr:to>
    <xdr:pic>
      <xdr:nvPicPr>
        <xdr:cNvPr id="63" name="Immagine 9" descr="http://www.remtechexpo.com/images/slide_rembook.jpg">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4870" y="365760"/>
          <a:ext cx="3227990" cy="891540"/>
        </a:xfrm>
        <a:prstGeom prst="rect">
          <a:avLst/>
        </a:prstGeom>
        <a:noFill/>
        <a:effectLst>
          <a:outerShdw blurRad="50800" dist="38100" dir="16200000" rotWithShape="0">
            <a:prstClr val="black">
              <a:alpha val="40000"/>
            </a:prstClr>
          </a:outerShdw>
        </a:effectLst>
        <a:scene3d>
          <a:camera prst="orthographicFront"/>
          <a:lightRig rig="threePt" dir="t"/>
        </a:scene3d>
        <a:sp3d>
          <a:bevelT/>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60960</xdr:colOff>
      <xdr:row>41</xdr:row>
      <xdr:rowOff>64771</xdr:rowOff>
    </xdr:from>
    <xdr:to>
      <xdr:col>29</xdr:col>
      <xdr:colOff>88317</xdr:colOff>
      <xdr:row>45</xdr:row>
      <xdr:rowOff>118111</xdr:rowOff>
    </xdr:to>
    <xdr:pic>
      <xdr:nvPicPr>
        <xdr:cNvPr id="64" name="Immagine 63" descr="Risultati immagini per logo remtech expo">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95010" y="5219701"/>
          <a:ext cx="903657" cy="556260"/>
        </a:xfrm>
        <a:prstGeom prst="rect">
          <a:avLst/>
        </a:prstGeom>
        <a:noFill/>
        <a:effectLst>
          <a:glow rad="228600">
            <a:srgbClr val="969696">
              <a:alpha val="40000"/>
            </a:srgb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114300</xdr:colOff>
      <xdr:row>34</xdr:row>
      <xdr:rowOff>80010</xdr:rowOff>
    </xdr:from>
    <xdr:to>
      <xdr:col>47</xdr:col>
      <xdr:colOff>114300</xdr:colOff>
      <xdr:row>37</xdr:row>
      <xdr:rowOff>60960</xdr:rowOff>
    </xdr:to>
    <xdr:sp macro="" textlink="">
      <xdr:nvSpPr>
        <xdr:cNvPr id="65" name="Rectangle 62">
          <a:extLst>
            <a:ext uri="{FF2B5EF4-FFF2-40B4-BE49-F238E27FC236}">
              <a16:creationId xmlns:a16="http://schemas.microsoft.com/office/drawing/2014/main" id="{00000000-0008-0000-0000-000041000000}"/>
            </a:ext>
          </a:extLst>
        </xdr:cNvPr>
        <xdr:cNvSpPr>
          <a:spLocks noChangeArrowheads="1"/>
        </xdr:cNvSpPr>
      </xdr:nvSpPr>
      <xdr:spPr bwMode="auto">
        <a:xfrm>
          <a:off x="3604260" y="4354830"/>
          <a:ext cx="5246370" cy="35814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ctr"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Edizione 2020</a:t>
          </a:r>
        </a:p>
      </xdr:txBody>
    </xdr:sp>
    <xdr:clientData/>
  </xdr:twoCellAnchor>
  <xdr:twoCellAnchor>
    <xdr:from>
      <xdr:col>3</xdr:col>
      <xdr:colOff>15240</xdr:colOff>
      <xdr:row>87</xdr:row>
      <xdr:rowOff>76200</xdr:rowOff>
    </xdr:from>
    <xdr:to>
      <xdr:col>49</xdr:col>
      <xdr:colOff>41910</xdr:colOff>
      <xdr:row>89</xdr:row>
      <xdr:rowOff>83820</xdr:rowOff>
    </xdr:to>
    <xdr:sp macro="" textlink="">
      <xdr:nvSpPr>
        <xdr:cNvPr id="66" name="Rectangle 62">
          <a:extLst>
            <a:ext uri="{FF2B5EF4-FFF2-40B4-BE49-F238E27FC236}">
              <a16:creationId xmlns:a16="http://schemas.microsoft.com/office/drawing/2014/main" id="{00000000-0008-0000-0000-000042000000}"/>
            </a:ext>
          </a:extLst>
        </xdr:cNvPr>
        <xdr:cNvSpPr>
          <a:spLocks noChangeArrowheads="1"/>
        </xdr:cNvSpPr>
      </xdr:nvSpPr>
      <xdr:spPr bwMode="auto">
        <a:xfrm>
          <a:off x="3505200" y="11014710"/>
          <a:ext cx="5509260" cy="25908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1)                                                                          SOCIETÀ</a:t>
          </a:r>
        </a:p>
      </xdr:txBody>
    </xdr:sp>
    <xdr:clientData/>
  </xdr:twoCellAnchor>
  <xdr:twoCellAnchor>
    <xdr:from>
      <xdr:col>2</xdr:col>
      <xdr:colOff>95250</xdr:colOff>
      <xdr:row>118</xdr:row>
      <xdr:rowOff>11430</xdr:rowOff>
    </xdr:from>
    <xdr:to>
      <xdr:col>49</xdr:col>
      <xdr:colOff>3810</xdr:colOff>
      <xdr:row>120</xdr:row>
      <xdr:rowOff>19050</xdr:rowOff>
    </xdr:to>
    <xdr:sp macro="" textlink="">
      <xdr:nvSpPr>
        <xdr:cNvPr id="59" name="Rectangle 62">
          <a:extLst>
            <a:ext uri="{FF2B5EF4-FFF2-40B4-BE49-F238E27FC236}">
              <a16:creationId xmlns:a16="http://schemas.microsoft.com/office/drawing/2014/main" id="{00000000-0008-0000-0000-00003B000000}"/>
            </a:ext>
          </a:extLst>
        </xdr:cNvPr>
        <xdr:cNvSpPr>
          <a:spLocks noChangeArrowheads="1"/>
        </xdr:cNvSpPr>
      </xdr:nvSpPr>
      <xdr:spPr bwMode="auto">
        <a:xfrm>
          <a:off x="3467100" y="14725650"/>
          <a:ext cx="5509260" cy="25908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2)                                                  SETTORI MERCEOLOGICI DI ATTIVITÀ</a:t>
          </a:r>
        </a:p>
      </xdr:txBody>
    </xdr:sp>
    <xdr:clientData/>
  </xdr:twoCellAnchor>
  <xdr:twoCellAnchor>
    <xdr:from>
      <xdr:col>3</xdr:col>
      <xdr:colOff>7620</xdr:colOff>
      <xdr:row>159</xdr:row>
      <xdr:rowOff>121920</xdr:rowOff>
    </xdr:from>
    <xdr:to>
      <xdr:col>49</xdr:col>
      <xdr:colOff>34290</xdr:colOff>
      <xdr:row>162</xdr:row>
      <xdr:rowOff>3810</xdr:rowOff>
    </xdr:to>
    <xdr:sp macro="" textlink="">
      <xdr:nvSpPr>
        <xdr:cNvPr id="60" name="Rectangle 62">
          <a:extLst>
            <a:ext uri="{FF2B5EF4-FFF2-40B4-BE49-F238E27FC236}">
              <a16:creationId xmlns:a16="http://schemas.microsoft.com/office/drawing/2014/main" id="{00000000-0008-0000-0000-00003C000000}"/>
            </a:ext>
          </a:extLst>
        </xdr:cNvPr>
        <xdr:cNvSpPr>
          <a:spLocks noChangeArrowheads="1"/>
        </xdr:cNvSpPr>
      </xdr:nvSpPr>
      <xdr:spPr bwMode="auto">
        <a:xfrm>
          <a:off x="3497580" y="20116800"/>
          <a:ext cx="5509260" cy="25908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3)                          ATTIVITÀ CHE RICHIEDONO ISCRIZIONE AD UNA CATEGORIA ANGA</a:t>
          </a:r>
        </a:p>
      </xdr:txBody>
    </xdr:sp>
    <xdr:clientData/>
  </xdr:twoCellAnchor>
  <xdr:twoCellAnchor>
    <xdr:from>
      <xdr:col>2</xdr:col>
      <xdr:colOff>102870</xdr:colOff>
      <xdr:row>195</xdr:row>
      <xdr:rowOff>19050</xdr:rowOff>
    </xdr:from>
    <xdr:to>
      <xdr:col>49</xdr:col>
      <xdr:colOff>15240</xdr:colOff>
      <xdr:row>197</xdr:row>
      <xdr:rowOff>26670</xdr:rowOff>
    </xdr:to>
    <xdr:sp macro="" textlink="">
      <xdr:nvSpPr>
        <xdr:cNvPr id="62" name="Rectangle 62">
          <a:extLst>
            <a:ext uri="{FF2B5EF4-FFF2-40B4-BE49-F238E27FC236}">
              <a16:creationId xmlns:a16="http://schemas.microsoft.com/office/drawing/2014/main" id="{00000000-0008-0000-0000-00003E000000}"/>
            </a:ext>
          </a:extLst>
        </xdr:cNvPr>
        <xdr:cNvSpPr>
          <a:spLocks noChangeArrowheads="1"/>
        </xdr:cNvSpPr>
      </xdr:nvSpPr>
      <xdr:spPr bwMode="auto">
        <a:xfrm>
          <a:off x="3474720" y="24540210"/>
          <a:ext cx="5513070" cy="25908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4)                              INTERVENTI DI BONIFICA: CATEGORIA DI ATTIVITÀ PREVALENTE</a:t>
          </a:r>
        </a:p>
      </xdr:txBody>
    </xdr:sp>
    <xdr:clientData/>
  </xdr:twoCellAnchor>
  <xdr:twoCellAnchor>
    <xdr:from>
      <xdr:col>2</xdr:col>
      <xdr:colOff>95250</xdr:colOff>
      <xdr:row>324</xdr:row>
      <xdr:rowOff>106680</xdr:rowOff>
    </xdr:from>
    <xdr:to>
      <xdr:col>49</xdr:col>
      <xdr:colOff>7620</xdr:colOff>
      <xdr:row>326</xdr:row>
      <xdr:rowOff>114300</xdr:rowOff>
    </xdr:to>
    <xdr:sp macro="" textlink="">
      <xdr:nvSpPr>
        <xdr:cNvPr id="68" name="Rectangle 62">
          <a:extLst>
            <a:ext uri="{FF2B5EF4-FFF2-40B4-BE49-F238E27FC236}">
              <a16:creationId xmlns:a16="http://schemas.microsoft.com/office/drawing/2014/main" id="{00000000-0008-0000-0000-000044000000}"/>
            </a:ext>
          </a:extLst>
        </xdr:cNvPr>
        <xdr:cNvSpPr>
          <a:spLocks noChangeArrowheads="1"/>
        </xdr:cNvSpPr>
      </xdr:nvSpPr>
      <xdr:spPr bwMode="auto">
        <a:xfrm>
          <a:off x="3467100" y="40111680"/>
          <a:ext cx="5513070" cy="25908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5)                                                                  QUALIFICAZIONE</a:t>
          </a:r>
        </a:p>
      </xdr:txBody>
    </xdr:sp>
    <xdr:clientData/>
  </xdr:twoCellAnchor>
  <xdr:twoCellAnchor>
    <xdr:from>
      <xdr:col>2</xdr:col>
      <xdr:colOff>114300</xdr:colOff>
      <xdr:row>409</xdr:row>
      <xdr:rowOff>34290</xdr:rowOff>
    </xdr:from>
    <xdr:to>
      <xdr:col>49</xdr:col>
      <xdr:colOff>26670</xdr:colOff>
      <xdr:row>411</xdr:row>
      <xdr:rowOff>41910</xdr:rowOff>
    </xdr:to>
    <xdr:sp macro="" textlink="">
      <xdr:nvSpPr>
        <xdr:cNvPr id="71" name="Rectangle 62">
          <a:extLst>
            <a:ext uri="{FF2B5EF4-FFF2-40B4-BE49-F238E27FC236}">
              <a16:creationId xmlns:a16="http://schemas.microsoft.com/office/drawing/2014/main" id="{00000000-0008-0000-0000-000047000000}"/>
            </a:ext>
          </a:extLst>
        </xdr:cNvPr>
        <xdr:cNvSpPr>
          <a:spLocks noChangeArrowheads="1"/>
        </xdr:cNvSpPr>
      </xdr:nvSpPr>
      <xdr:spPr bwMode="auto">
        <a:xfrm>
          <a:off x="3486150" y="49248060"/>
          <a:ext cx="5513070" cy="25908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6)                                                                        STRUTTURA</a:t>
          </a:r>
        </a:p>
      </xdr:txBody>
    </xdr:sp>
    <xdr:clientData/>
  </xdr:twoCellAnchor>
  <xdr:twoCellAnchor>
    <xdr:from>
      <xdr:col>2</xdr:col>
      <xdr:colOff>114300</xdr:colOff>
      <xdr:row>501</xdr:row>
      <xdr:rowOff>34290</xdr:rowOff>
    </xdr:from>
    <xdr:to>
      <xdr:col>49</xdr:col>
      <xdr:colOff>26670</xdr:colOff>
      <xdr:row>503</xdr:row>
      <xdr:rowOff>41910</xdr:rowOff>
    </xdr:to>
    <xdr:sp macro="" textlink="">
      <xdr:nvSpPr>
        <xdr:cNvPr id="72" name="Rectangle 62">
          <a:extLst>
            <a:ext uri="{FF2B5EF4-FFF2-40B4-BE49-F238E27FC236}">
              <a16:creationId xmlns:a16="http://schemas.microsoft.com/office/drawing/2014/main" id="{00000000-0008-0000-0000-000048000000}"/>
            </a:ext>
          </a:extLst>
        </xdr:cNvPr>
        <xdr:cNvSpPr>
          <a:spLocks noChangeArrowheads="1"/>
        </xdr:cNvSpPr>
      </xdr:nvSpPr>
      <xdr:spPr bwMode="auto">
        <a:xfrm>
          <a:off x="3486150" y="59969400"/>
          <a:ext cx="5513070" cy="25908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7)                                              TECNICHE DI INTERVENTO</a:t>
          </a:r>
        </a:p>
      </xdr:txBody>
    </xdr:sp>
    <xdr:clientData/>
  </xdr:twoCellAnchor>
  <xdr:twoCellAnchor>
    <xdr:from>
      <xdr:col>2</xdr:col>
      <xdr:colOff>102870</xdr:colOff>
      <xdr:row>661</xdr:row>
      <xdr:rowOff>49530</xdr:rowOff>
    </xdr:from>
    <xdr:to>
      <xdr:col>49</xdr:col>
      <xdr:colOff>15240</xdr:colOff>
      <xdr:row>663</xdr:row>
      <xdr:rowOff>57150</xdr:rowOff>
    </xdr:to>
    <xdr:sp macro="" textlink="">
      <xdr:nvSpPr>
        <xdr:cNvPr id="73" name="Rectangle 62">
          <a:extLst>
            <a:ext uri="{FF2B5EF4-FFF2-40B4-BE49-F238E27FC236}">
              <a16:creationId xmlns:a16="http://schemas.microsoft.com/office/drawing/2014/main" id="{00000000-0008-0000-0000-000049000000}"/>
            </a:ext>
          </a:extLst>
        </xdr:cNvPr>
        <xdr:cNvSpPr>
          <a:spLocks noChangeArrowheads="1"/>
        </xdr:cNvSpPr>
      </xdr:nvSpPr>
      <xdr:spPr bwMode="auto">
        <a:xfrm>
          <a:off x="3474720" y="69841110"/>
          <a:ext cx="5513070" cy="25908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9)                                                   	           SPECIALIZZAZIONI</a:t>
          </a:r>
        </a:p>
      </xdr:txBody>
    </xdr:sp>
    <xdr:clientData/>
  </xdr:twoCellAnchor>
  <xdr:twoCellAnchor>
    <xdr:from>
      <xdr:col>2</xdr:col>
      <xdr:colOff>114300</xdr:colOff>
      <xdr:row>716</xdr:row>
      <xdr:rowOff>22860</xdr:rowOff>
    </xdr:from>
    <xdr:to>
      <xdr:col>49</xdr:col>
      <xdr:colOff>26670</xdr:colOff>
      <xdr:row>718</xdr:row>
      <xdr:rowOff>30480</xdr:rowOff>
    </xdr:to>
    <xdr:sp macro="" textlink="">
      <xdr:nvSpPr>
        <xdr:cNvPr id="74" name="Rectangle 62">
          <a:extLst>
            <a:ext uri="{FF2B5EF4-FFF2-40B4-BE49-F238E27FC236}">
              <a16:creationId xmlns:a16="http://schemas.microsoft.com/office/drawing/2014/main" id="{00000000-0008-0000-0000-00004A000000}"/>
            </a:ext>
          </a:extLst>
        </xdr:cNvPr>
        <xdr:cNvSpPr>
          <a:spLocks noChangeArrowheads="1"/>
        </xdr:cNvSpPr>
      </xdr:nvSpPr>
      <xdr:spPr bwMode="auto">
        <a:xfrm>
          <a:off x="3486150" y="76729590"/>
          <a:ext cx="5513070" cy="25908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10)                                                RICERCA E SVILUPPO</a:t>
          </a:r>
        </a:p>
      </xdr:txBody>
    </xdr:sp>
    <xdr:clientData/>
  </xdr:twoCellAnchor>
  <xdr:twoCellAnchor>
    <xdr:from>
      <xdr:col>10</xdr:col>
      <xdr:colOff>26671</xdr:colOff>
      <xdr:row>13</xdr:row>
      <xdr:rowOff>91441</xdr:rowOff>
    </xdr:from>
    <xdr:to>
      <xdr:col>42</xdr:col>
      <xdr:colOff>72391</xdr:colOff>
      <xdr:row>23</xdr:row>
      <xdr:rowOff>53341</xdr:rowOff>
    </xdr:to>
    <xdr:sp macro="" textlink="">
      <xdr:nvSpPr>
        <xdr:cNvPr id="24" name="Rettangolo 23">
          <a:extLst>
            <a:ext uri="{FF2B5EF4-FFF2-40B4-BE49-F238E27FC236}">
              <a16:creationId xmlns:a16="http://schemas.microsoft.com/office/drawing/2014/main" id="{26415004-D094-4103-90E7-8829DF1B779A}"/>
            </a:ext>
          </a:extLst>
        </xdr:cNvPr>
        <xdr:cNvSpPr/>
      </xdr:nvSpPr>
      <xdr:spPr>
        <a:xfrm>
          <a:off x="4343401" y="1725931"/>
          <a:ext cx="3874770" cy="1219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000" b="0"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QUESTIONARIO D'INDAGINE</a:t>
          </a:r>
        </a:p>
        <a:p>
          <a:pPr algn="ctr"/>
          <a:endParaRPr lang="it-IT" sz="1000">
            <a:solidFill>
              <a:schemeClr val="tx1"/>
            </a:solidFill>
            <a:latin typeface="Arial" panose="020B0604020202020204" pitchFamily="34" charset="0"/>
            <a:cs typeface="Arial" panose="020B0604020202020204" pitchFamily="34" charset="0"/>
          </a:endParaRPr>
        </a:p>
        <a:p>
          <a:pPr algn="ctr"/>
          <a:r>
            <a:rPr lang="it-IT" sz="1000">
              <a:solidFill>
                <a:schemeClr val="tx1"/>
              </a:solidFill>
              <a:latin typeface="Arial" panose="020B0604020202020204" pitchFamily="34" charset="0"/>
              <a:cs typeface="Arial" panose="020B0604020202020204" pitchFamily="34" charset="0"/>
            </a:rPr>
            <a:t>per le società iscritte all'Albo Nazionale dei Gestori Ambientali</a:t>
          </a:r>
        </a:p>
        <a:p>
          <a:pPr algn="ctr"/>
          <a:r>
            <a:rPr lang="it-IT" sz="1200">
              <a:solidFill>
                <a:schemeClr val="tx1"/>
              </a:solidFill>
              <a:latin typeface="Arial" panose="020B0604020202020204" pitchFamily="34" charset="0"/>
              <a:cs typeface="Arial" panose="020B0604020202020204" pitchFamily="34" charset="0"/>
            </a:rPr>
            <a:t>alla Categoria 9 </a:t>
          </a:r>
        </a:p>
        <a:p>
          <a:pPr algn="ctr"/>
          <a:r>
            <a:rPr lang="it-IT" sz="1400">
              <a:solidFill>
                <a:schemeClr val="tx1"/>
              </a:solidFill>
              <a:latin typeface="Arial" panose="020B0604020202020204" pitchFamily="34" charset="0"/>
              <a:cs typeface="Arial" panose="020B0604020202020204" pitchFamily="34" charset="0"/>
            </a:rPr>
            <a:t>BONIFICHE DI SITI CONTAMINATI</a:t>
          </a:r>
          <a:endParaRPr lang="it-IT">
            <a:solidFill>
              <a:schemeClr val="tx1"/>
            </a:solidFill>
            <a:latin typeface="Arial" panose="020B0604020202020204" pitchFamily="34" charset="0"/>
            <a:cs typeface="Arial" panose="020B0604020202020204" pitchFamily="34" charset="0"/>
          </a:endParaRPr>
        </a:p>
      </xdr:txBody>
    </xdr:sp>
    <xdr:clientData/>
  </xdr:twoCellAnchor>
  <xdr:twoCellAnchor>
    <xdr:from>
      <xdr:col>3</xdr:col>
      <xdr:colOff>53340</xdr:colOff>
      <xdr:row>24</xdr:row>
      <xdr:rowOff>60961</xdr:rowOff>
    </xdr:from>
    <xdr:to>
      <xdr:col>48</xdr:col>
      <xdr:colOff>68580</xdr:colOff>
      <xdr:row>32</xdr:row>
      <xdr:rowOff>34290</xdr:rowOff>
    </xdr:to>
    <xdr:sp macro="" textlink="">
      <xdr:nvSpPr>
        <xdr:cNvPr id="25" name="Rettangolo 24">
          <a:extLst>
            <a:ext uri="{FF2B5EF4-FFF2-40B4-BE49-F238E27FC236}">
              <a16:creationId xmlns:a16="http://schemas.microsoft.com/office/drawing/2014/main" id="{E5429E35-C561-41B4-86A1-37F440504DA5}"/>
            </a:ext>
          </a:extLst>
        </xdr:cNvPr>
        <xdr:cNvSpPr/>
      </xdr:nvSpPr>
      <xdr:spPr>
        <a:xfrm>
          <a:off x="3543300" y="3078481"/>
          <a:ext cx="5379720" cy="9791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it-IT" sz="1000">
              <a:solidFill>
                <a:schemeClr val="tx1"/>
              </a:solidFill>
              <a:latin typeface="Arial" panose="020B0604020202020204" pitchFamily="34" charset="0"/>
              <a:cs typeface="Arial" panose="020B0604020202020204" pitchFamily="34" charset="0"/>
            </a:rPr>
            <a:t>Le imprese che aderiscono all'iniziativa</a:t>
          </a:r>
        </a:p>
        <a:p>
          <a:pPr algn="ctr"/>
          <a:r>
            <a:rPr lang="it-IT" sz="1000">
              <a:solidFill>
                <a:schemeClr val="tx1"/>
              </a:solidFill>
              <a:latin typeface="Arial" panose="020B0604020202020204" pitchFamily="34" charset="0"/>
              <a:cs typeface="Arial" panose="020B0604020202020204" pitchFamily="34" charset="0"/>
            </a:rPr>
            <a:t>sono pregate di </a:t>
          </a:r>
          <a:r>
            <a:rPr lang="it-IT" sz="1000" b="1">
              <a:solidFill>
                <a:schemeClr val="tx1"/>
              </a:solidFill>
              <a:latin typeface="Arial" panose="020B0604020202020204" pitchFamily="34" charset="0"/>
              <a:cs typeface="Arial" panose="020B0604020202020204" pitchFamily="34" charset="0"/>
            </a:rPr>
            <a:t>COMPILARE IN OGNI SUA PARTE </a:t>
          </a:r>
          <a:r>
            <a:rPr lang="it-IT" sz="1000">
              <a:solidFill>
                <a:schemeClr val="tx1"/>
              </a:solidFill>
              <a:latin typeface="Arial" panose="020B0604020202020204" pitchFamily="34" charset="0"/>
              <a:cs typeface="Arial" panose="020B0604020202020204" pitchFamily="34" charset="0"/>
            </a:rPr>
            <a:t>il presente questionario.</a:t>
          </a:r>
        </a:p>
        <a:p>
          <a:pPr algn="ctr"/>
          <a:r>
            <a:rPr lang="it-IT" sz="1000" b="0" u="sng">
              <a:solidFill>
                <a:sysClr val="windowText" lastClr="000000"/>
              </a:solidFill>
              <a:latin typeface="Arial" panose="020B0604020202020204" pitchFamily="34" charset="0"/>
              <a:cs typeface="Arial" panose="020B0604020202020204" pitchFamily="34" charset="0"/>
            </a:rPr>
            <a:t>L’invio del questionario compilato </a:t>
          </a:r>
          <a:r>
            <a:rPr lang="it-IT" sz="1000" b="1" u="sng">
              <a:solidFill>
                <a:sysClr val="windowText" lastClr="000000"/>
              </a:solidFill>
              <a:latin typeface="Arial" panose="020B0604020202020204" pitchFamily="34" charset="0"/>
              <a:cs typeface="Arial" panose="020B0604020202020204" pitchFamily="34" charset="0"/>
            </a:rPr>
            <a:t>NON COMPORTA ALCUN COSTO </a:t>
          </a:r>
          <a:r>
            <a:rPr lang="it-IT" sz="1000" b="0" u="sng">
              <a:solidFill>
                <a:sysClr val="windowText" lastClr="000000"/>
              </a:solidFill>
              <a:latin typeface="Arial" panose="020B0604020202020204" pitchFamily="34" charset="0"/>
              <a:cs typeface="Arial" panose="020B0604020202020204" pitchFamily="34" charset="0"/>
            </a:rPr>
            <a:t>a carico dell’azienda.</a:t>
          </a:r>
        </a:p>
        <a:p>
          <a:pPr algn="ctr"/>
          <a:endParaRPr lang="it-IT" sz="1000">
            <a:solidFill>
              <a:schemeClr val="tx1"/>
            </a:solidFill>
            <a:latin typeface="Arial" panose="020B0604020202020204" pitchFamily="34" charset="0"/>
            <a:cs typeface="Arial" panose="020B0604020202020204" pitchFamily="34" charset="0"/>
          </a:endParaRPr>
        </a:p>
        <a:p>
          <a:pPr algn="ctr"/>
          <a:r>
            <a:rPr lang="it-IT" sz="1000">
              <a:solidFill>
                <a:schemeClr val="tx1"/>
              </a:solidFill>
              <a:latin typeface="Arial" panose="020B0604020202020204" pitchFamily="34" charset="0"/>
              <a:cs typeface="Arial" panose="020B0604020202020204" pitchFamily="34" charset="0"/>
            </a:rPr>
            <a:t>Il questionario compilato deve essere inviato al seguente indirizzo mail:</a:t>
          </a:r>
        </a:p>
        <a:p>
          <a:pPr algn="ctr"/>
          <a:r>
            <a:rPr lang="it-IT" sz="1000" u="sng">
              <a:solidFill>
                <a:srgbClr val="3366FF"/>
              </a:solidFill>
              <a:latin typeface="Arial" panose="020B0604020202020204" pitchFamily="34" charset="0"/>
              <a:cs typeface="Arial" panose="020B0604020202020204" pitchFamily="34" charset="0"/>
            </a:rPr>
            <a:t>a.bertelle.rembook@remtechexpo.com</a:t>
          </a:r>
        </a:p>
      </xdr:txBody>
    </xdr:sp>
    <xdr:clientData/>
  </xdr:twoCellAnchor>
  <xdr:twoCellAnchor>
    <xdr:from>
      <xdr:col>4</xdr:col>
      <xdr:colOff>11430</xdr:colOff>
      <xdr:row>66</xdr:row>
      <xdr:rowOff>30480</xdr:rowOff>
    </xdr:from>
    <xdr:to>
      <xdr:col>48</xdr:col>
      <xdr:colOff>0</xdr:colOff>
      <xdr:row>69</xdr:row>
      <xdr:rowOff>3810</xdr:rowOff>
    </xdr:to>
    <xdr:sp macro="" textlink="">
      <xdr:nvSpPr>
        <xdr:cNvPr id="27" name="Rettangolo 26">
          <a:extLst>
            <a:ext uri="{FF2B5EF4-FFF2-40B4-BE49-F238E27FC236}">
              <a16:creationId xmlns:a16="http://schemas.microsoft.com/office/drawing/2014/main" id="{0D7E9FC6-EBB6-4CA7-8177-516134285116}"/>
            </a:ext>
          </a:extLst>
        </xdr:cNvPr>
        <xdr:cNvSpPr/>
      </xdr:nvSpPr>
      <xdr:spPr>
        <a:xfrm>
          <a:off x="3619500" y="8328660"/>
          <a:ext cx="5234940" cy="3505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it-IT" sz="1000" i="1">
              <a:solidFill>
                <a:sysClr val="windowText" lastClr="000000"/>
              </a:solidFill>
              <a:latin typeface="Arial" panose="020B0604020202020204" pitchFamily="34" charset="0"/>
              <a:cs typeface="Arial" panose="020B0604020202020204" pitchFamily="34" charset="0"/>
            </a:rPr>
            <a:t>Strumento di supporto alle decisioni, nell’intervento di bonifica per la scelta dell’operatore,</a:t>
          </a:r>
        </a:p>
        <a:p>
          <a:pPr algn="ctr"/>
          <a:r>
            <a:rPr lang="it-IT" sz="1000" i="1">
              <a:solidFill>
                <a:sysClr val="windowText" lastClr="000000"/>
              </a:solidFill>
              <a:latin typeface="Arial" panose="020B0604020202020204" pitchFamily="34" charset="0"/>
              <a:cs typeface="Arial" panose="020B0604020202020204" pitchFamily="34" charset="0"/>
            </a:rPr>
            <a:t> la cui diffusione è sostenuta da</a:t>
          </a:r>
          <a:endParaRPr lang="it-IT"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15</xdr:col>
      <xdr:colOff>22859</xdr:colOff>
      <xdr:row>53</xdr:row>
      <xdr:rowOff>102870</xdr:rowOff>
    </xdr:from>
    <xdr:to>
      <xdr:col>37</xdr:col>
      <xdr:colOff>83820</xdr:colOff>
      <xdr:row>59</xdr:row>
      <xdr:rowOff>4305</xdr:rowOff>
    </xdr:to>
    <xdr:pic>
      <xdr:nvPicPr>
        <xdr:cNvPr id="35" name="Immagine 34">
          <a:extLst>
            <a:ext uri="{FF2B5EF4-FFF2-40B4-BE49-F238E27FC236}">
              <a16:creationId xmlns:a16="http://schemas.microsoft.com/office/drawing/2014/main" id="{ECE4F1D8-4469-4CD2-9A69-679F18526A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30139" y="6766560"/>
          <a:ext cx="2708911" cy="655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114300</xdr:colOff>
      <xdr:row>50</xdr:row>
      <xdr:rowOff>49531</xdr:rowOff>
    </xdr:from>
    <xdr:to>
      <xdr:col>32</xdr:col>
      <xdr:colOff>87630</xdr:colOff>
      <xdr:row>53</xdr:row>
      <xdr:rowOff>80010</xdr:rowOff>
    </xdr:to>
    <xdr:sp macro="" textlink="">
      <xdr:nvSpPr>
        <xdr:cNvPr id="39" name="Rettangolo 38">
          <a:extLst>
            <a:ext uri="{FF2B5EF4-FFF2-40B4-BE49-F238E27FC236}">
              <a16:creationId xmlns:a16="http://schemas.microsoft.com/office/drawing/2014/main" id="{68FDB95E-273D-48FA-BFB2-F8BE4DDF2C6D}"/>
            </a:ext>
          </a:extLst>
        </xdr:cNvPr>
        <xdr:cNvSpPr/>
      </xdr:nvSpPr>
      <xdr:spPr>
        <a:xfrm>
          <a:off x="5375910" y="6336031"/>
          <a:ext cx="1676400" cy="4076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it-IT" sz="1100" i="1">
              <a:solidFill>
                <a:schemeClr val="tx1"/>
              </a:solidFill>
              <a:latin typeface="Arial" panose="020B0604020202020204" pitchFamily="34" charset="0"/>
              <a:cs typeface="Arial" panose="020B0604020202020204" pitchFamily="34" charset="0"/>
            </a:rPr>
            <a:t>Con il patrocinio</a:t>
          </a:r>
          <a:r>
            <a:rPr lang="it-IT" sz="1100" i="1" baseline="0">
              <a:solidFill>
                <a:schemeClr val="tx1"/>
              </a:solidFill>
              <a:latin typeface="Arial" panose="020B0604020202020204" pitchFamily="34" charset="0"/>
              <a:cs typeface="Arial" panose="020B0604020202020204" pitchFamily="34" charset="0"/>
            </a:rPr>
            <a:t> di</a:t>
          </a:r>
          <a:endParaRPr lang="it-IT" sz="1100" i="1" u="sng">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110490</xdr:colOff>
      <xdr:row>568</xdr:row>
      <xdr:rowOff>7620</xdr:rowOff>
    </xdr:from>
    <xdr:to>
      <xdr:col>49</xdr:col>
      <xdr:colOff>22860</xdr:colOff>
      <xdr:row>570</xdr:row>
      <xdr:rowOff>11430</xdr:rowOff>
    </xdr:to>
    <xdr:sp macro="" textlink="">
      <xdr:nvSpPr>
        <xdr:cNvPr id="41" name="Rectangle 62">
          <a:extLst>
            <a:ext uri="{FF2B5EF4-FFF2-40B4-BE49-F238E27FC236}">
              <a16:creationId xmlns:a16="http://schemas.microsoft.com/office/drawing/2014/main" id="{3B09427C-D00B-46E0-9D4E-F430A66D87D0}"/>
            </a:ext>
          </a:extLst>
        </xdr:cNvPr>
        <xdr:cNvSpPr>
          <a:spLocks noChangeArrowheads="1"/>
        </xdr:cNvSpPr>
      </xdr:nvSpPr>
      <xdr:spPr bwMode="auto">
        <a:xfrm>
          <a:off x="3482340" y="69521070"/>
          <a:ext cx="5513070" cy="255270"/>
        </a:xfrm>
        <a:prstGeom prst="rect">
          <a:avLst/>
        </a:prstGeom>
        <a:gradFill>
          <a:gsLst>
            <a:gs pos="56000">
              <a:schemeClr val="accent2">
                <a:shade val="51000"/>
                <a:satMod val="130000"/>
              </a:schemeClr>
            </a:gs>
            <a:gs pos="6000">
              <a:schemeClr val="accent2">
                <a:shade val="93000"/>
                <a:satMod val="130000"/>
                <a:lumMod val="100000"/>
              </a:schemeClr>
            </a:gs>
            <a:gs pos="100000">
              <a:schemeClr val="accent2">
                <a:shade val="94000"/>
                <a:satMod val="135000"/>
              </a:schemeClr>
            </a:gs>
          </a:gsLst>
        </a:gradFill>
        <a:ln>
          <a:headEnd/>
          <a:tailEnd/>
        </a:ln>
      </xdr:spPr>
      <xdr:style>
        <a:lnRef idx="0">
          <a:schemeClr val="accent2"/>
        </a:lnRef>
        <a:fillRef idx="3">
          <a:schemeClr val="accent2"/>
        </a:fillRef>
        <a:effectRef idx="3">
          <a:schemeClr val="accent2"/>
        </a:effectRef>
        <a:fontRef idx="minor">
          <a:schemeClr val="lt1"/>
        </a:fontRef>
      </xdr:style>
      <xdr:txBody>
        <a:bodyPr anchor="ctr" anchorCtr="0"/>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FFFFFF"/>
              </a:solidFill>
              <a:effectLst/>
              <a:uLnTx/>
              <a:uFillTx/>
              <a:latin typeface="SwissReSans"/>
              <a:ea typeface="+mn-ea"/>
              <a:cs typeface="+mn-cs"/>
            </a:rPr>
            <a:t>8)                                                    DECONTAMINAZIONE BIOLOGICA</a:t>
          </a:r>
        </a:p>
      </xdr:txBody>
    </xdr:sp>
    <xdr:clientData/>
  </xdr:twoCellAnchor>
  <xdr:twoCellAnchor editAs="oneCell">
    <xdr:from>
      <xdr:col>14</xdr:col>
      <xdr:colOff>53340</xdr:colOff>
      <xdr:row>75</xdr:row>
      <xdr:rowOff>96983</xdr:rowOff>
    </xdr:from>
    <xdr:to>
      <xdr:col>23</xdr:col>
      <xdr:colOff>15240</xdr:colOff>
      <xdr:row>76</xdr:row>
      <xdr:rowOff>120271</xdr:rowOff>
    </xdr:to>
    <xdr:pic>
      <xdr:nvPicPr>
        <xdr:cNvPr id="3" name="Immagine 2">
          <a:extLst>
            <a:ext uri="{FF2B5EF4-FFF2-40B4-BE49-F238E27FC236}">
              <a16:creationId xmlns:a16="http://schemas.microsoft.com/office/drawing/2014/main" id="{500EE3BA-D814-4A2E-B13A-05EA3F34712B}"/>
            </a:ext>
          </a:extLst>
        </xdr:cNvPr>
        <xdr:cNvPicPr>
          <a:picLocks noChangeAspect="1"/>
        </xdr:cNvPicPr>
      </xdr:nvPicPr>
      <xdr:blipFill>
        <a:blip xmlns:r="http://schemas.openxmlformats.org/officeDocument/2006/relationships" r:embed="rId4"/>
        <a:stretch>
          <a:fillRect/>
        </a:stretch>
      </xdr:blipFill>
      <xdr:spPr>
        <a:xfrm>
          <a:off x="4842510" y="9526733"/>
          <a:ext cx="1024890" cy="149018"/>
        </a:xfrm>
        <a:prstGeom prst="rect">
          <a:avLst/>
        </a:prstGeom>
      </xdr:spPr>
    </xdr:pic>
    <xdr:clientData/>
  </xdr:twoCellAnchor>
  <xdr:twoCellAnchor editAs="oneCell">
    <xdr:from>
      <xdr:col>28</xdr:col>
      <xdr:colOff>121920</xdr:colOff>
      <xdr:row>70</xdr:row>
      <xdr:rowOff>83820</xdr:rowOff>
    </xdr:from>
    <xdr:to>
      <xdr:col>35</xdr:col>
      <xdr:colOff>38100</xdr:colOff>
      <xdr:row>72</xdr:row>
      <xdr:rowOff>72390</xdr:rowOff>
    </xdr:to>
    <xdr:pic>
      <xdr:nvPicPr>
        <xdr:cNvPr id="4" name="Immagine 3">
          <a:extLst>
            <a:ext uri="{FF2B5EF4-FFF2-40B4-BE49-F238E27FC236}">
              <a16:creationId xmlns:a16="http://schemas.microsoft.com/office/drawing/2014/main" id="{1FB48D1A-9ACD-4FF4-AA77-C706752A9491}"/>
            </a:ext>
          </a:extLst>
        </xdr:cNvPr>
        <xdr:cNvPicPr>
          <a:picLocks noChangeAspect="1"/>
        </xdr:cNvPicPr>
      </xdr:nvPicPr>
      <xdr:blipFill>
        <a:blip xmlns:r="http://schemas.openxmlformats.org/officeDocument/2006/relationships" r:embed="rId5"/>
        <a:stretch>
          <a:fillRect/>
        </a:stretch>
      </xdr:blipFill>
      <xdr:spPr>
        <a:xfrm>
          <a:off x="6564630" y="8884920"/>
          <a:ext cx="792480" cy="240030"/>
        </a:xfrm>
        <a:prstGeom prst="rect">
          <a:avLst/>
        </a:prstGeom>
      </xdr:spPr>
    </xdr:pic>
    <xdr:clientData/>
  </xdr:twoCellAnchor>
  <xdr:twoCellAnchor>
    <xdr:from>
      <xdr:col>2</xdr:col>
      <xdr:colOff>85725</xdr:colOff>
      <xdr:row>628</xdr:row>
      <xdr:rowOff>0</xdr:rowOff>
    </xdr:from>
    <xdr:to>
      <xdr:col>48</xdr:col>
      <xdr:colOff>85725</xdr:colOff>
      <xdr:row>628</xdr:row>
      <xdr:rowOff>0</xdr:rowOff>
    </xdr:to>
    <xdr:grpSp>
      <xdr:nvGrpSpPr>
        <xdr:cNvPr id="54" name="Group 102">
          <a:extLst>
            <a:ext uri="{FF2B5EF4-FFF2-40B4-BE49-F238E27FC236}">
              <a16:creationId xmlns:a16="http://schemas.microsoft.com/office/drawing/2014/main" id="{A00FD31C-780D-4CBD-A1F4-93BA23681D28}"/>
            </a:ext>
          </a:extLst>
        </xdr:cNvPr>
        <xdr:cNvGrpSpPr>
          <a:grpSpLocks/>
        </xdr:cNvGrpSpPr>
      </xdr:nvGrpSpPr>
      <xdr:grpSpPr bwMode="auto">
        <a:xfrm>
          <a:off x="3457575" y="75628500"/>
          <a:ext cx="5482590" cy="0"/>
          <a:chOff x="21" y="1362"/>
          <a:chExt cx="552" cy="29"/>
        </a:xfrm>
      </xdr:grpSpPr>
      <xdr:sp macro="" textlink="">
        <xdr:nvSpPr>
          <xdr:cNvPr id="55" name="Text Box 103">
            <a:extLst>
              <a:ext uri="{FF2B5EF4-FFF2-40B4-BE49-F238E27FC236}">
                <a16:creationId xmlns:a16="http://schemas.microsoft.com/office/drawing/2014/main" id="{BA0FEB9F-1F31-4A01-870C-907485A155B9}"/>
              </a:ext>
            </a:extLst>
          </xdr:cNvPr>
          <xdr:cNvSpPr txBox="1">
            <a:spLocks noChangeArrowheads="1"/>
          </xdr:cNvSpPr>
        </xdr:nvSpPr>
        <xdr:spPr bwMode="auto">
          <a:xfrm>
            <a:off x="-9479170405433" y="62617350"/>
            <a:ext cx="166" cy="0"/>
          </a:xfrm>
          <a:prstGeom prst="rect">
            <a:avLst/>
          </a:prstGeom>
          <a:solidFill>
            <a:srgbClr val="339966"/>
          </a:solidFill>
          <a:ln>
            <a:noFill/>
          </a:ln>
        </xdr:spPr>
        <xdr:txBody>
          <a:bodyPr vertOverflow="clip" wrap="square" lIns="91440" tIns="45720" rIns="91440" bIns="45720" anchor="t" upright="1"/>
          <a:lstStyle/>
          <a:p>
            <a:pPr algn="ctr" rtl="0">
              <a:defRPr sz="1000"/>
            </a:pPr>
            <a:r>
              <a:rPr lang="it-IT" sz="1100" b="0" i="0" u="none" strike="noStrike" baseline="0">
                <a:solidFill>
                  <a:srgbClr val="000000"/>
                </a:solidFill>
                <a:latin typeface="SwissReSans"/>
              </a:rPr>
              <a:t> </a:t>
            </a:r>
            <a:endParaRPr lang="it-IT"/>
          </a:p>
        </xdr:txBody>
      </xdr:sp>
      <xdr:sp macro="" textlink="">
        <xdr:nvSpPr>
          <xdr:cNvPr id="56" name="Text Box 104">
            <a:extLst>
              <a:ext uri="{FF2B5EF4-FFF2-40B4-BE49-F238E27FC236}">
                <a16:creationId xmlns:a16="http://schemas.microsoft.com/office/drawing/2014/main" id="{ABF8DFC1-AE56-48BC-BAF3-1D45F6DE06A9}"/>
              </a:ext>
            </a:extLst>
          </xdr:cNvPr>
          <xdr:cNvSpPr txBox="1">
            <a:spLocks noChangeArrowheads="1"/>
          </xdr:cNvSpPr>
        </xdr:nvSpPr>
        <xdr:spPr bwMode="auto">
          <a:xfrm>
            <a:off x="-18996139739837" y="62617350"/>
            <a:ext cx="199" cy="0"/>
          </a:xfrm>
          <a:prstGeom prst="rect">
            <a:avLst/>
          </a:prstGeom>
          <a:gradFill rotWithShape="1">
            <a:gsLst>
              <a:gs pos="0">
                <a:srgbClr val="FFFFFF"/>
              </a:gs>
              <a:gs pos="100000">
                <a:srgbClr val="339966"/>
              </a:gs>
            </a:gsLst>
            <a:lin ang="0" scaled="1"/>
          </a:gradFill>
          <a:ln>
            <a:noFill/>
          </a:ln>
        </xdr:spPr>
        <xdr:txBody>
          <a:bodyPr vertOverflow="clip" wrap="square" lIns="91440" tIns="45720" rIns="91440" bIns="45720" anchor="t" upright="1"/>
          <a:lstStyle/>
          <a:p>
            <a:pPr algn="l" rtl="0">
              <a:defRPr sz="1000"/>
            </a:pPr>
            <a:r>
              <a:rPr lang="it-IT" sz="1100" b="1" i="0" u="none" strike="noStrike" baseline="0">
                <a:solidFill>
                  <a:srgbClr val="339966"/>
                </a:solidFill>
                <a:latin typeface="Arial"/>
                <a:cs typeface="Arial"/>
              </a:rPr>
              <a:t>8)</a:t>
            </a:r>
            <a:endParaRPr lang="it-IT" sz="1100" b="0" i="0" u="none" strike="noStrike" baseline="0">
              <a:solidFill>
                <a:srgbClr val="000000"/>
              </a:solidFill>
              <a:latin typeface="SwissReSans"/>
              <a:cs typeface="Arial"/>
            </a:endParaRPr>
          </a:p>
          <a:p>
            <a:pPr algn="l" rtl="0">
              <a:defRPr sz="1000"/>
            </a:pPr>
            <a:r>
              <a:rPr lang="it-IT" sz="1100" b="0" i="0" u="none" strike="noStrike" baseline="0">
                <a:solidFill>
                  <a:srgbClr val="000000"/>
                </a:solidFill>
                <a:latin typeface="SwissReSans"/>
                <a:cs typeface="Arial"/>
              </a:rPr>
              <a:t> </a:t>
            </a:r>
            <a:endParaRPr lang="it-IT"/>
          </a:p>
        </xdr:txBody>
      </xdr:sp>
      <xdr:sp macro="" textlink="">
        <xdr:nvSpPr>
          <xdr:cNvPr id="57" name="Text Box 105">
            <a:extLst>
              <a:ext uri="{FF2B5EF4-FFF2-40B4-BE49-F238E27FC236}">
                <a16:creationId xmlns:a16="http://schemas.microsoft.com/office/drawing/2014/main" id="{50BCCD3D-60EF-4D71-B288-0B616DB61079}"/>
              </a:ext>
            </a:extLst>
          </xdr:cNvPr>
          <xdr:cNvSpPr txBox="1">
            <a:spLocks noChangeArrowheads="1"/>
          </xdr:cNvSpPr>
        </xdr:nvSpPr>
        <xdr:spPr bwMode="auto">
          <a:xfrm>
            <a:off x="-499594274908" y="62617350"/>
            <a:ext cx="191" cy="0"/>
          </a:xfrm>
          <a:prstGeom prst="rect">
            <a:avLst/>
          </a:prstGeom>
          <a:gradFill rotWithShape="1">
            <a:gsLst>
              <a:gs pos="0">
                <a:srgbClr val="339966"/>
              </a:gs>
              <a:gs pos="100000">
                <a:srgbClr val="F0F0F0"/>
              </a:gs>
            </a:gsLst>
            <a:lin ang="0" scaled="1"/>
          </a:gradFill>
          <a:ln>
            <a:noFill/>
          </a:ln>
        </xdr:spPr>
        <xdr:txBody>
          <a:bodyPr vertOverflow="clip" wrap="square" lIns="91440" tIns="45720" rIns="91440" bIns="45720" anchor="t" upright="1"/>
          <a:lstStyle/>
          <a:p>
            <a:pPr algn="l" rtl="0">
              <a:defRPr sz="1000"/>
            </a:pPr>
            <a:r>
              <a:rPr lang="it-IT" sz="1100" b="0" i="0" u="none" strike="noStrike" baseline="0">
                <a:solidFill>
                  <a:srgbClr val="000000"/>
                </a:solidFill>
                <a:latin typeface="SwissReSans"/>
              </a:rPr>
              <a:t> </a:t>
            </a:r>
            <a:endParaRPr lang="it-IT"/>
          </a:p>
        </xdr:txBody>
      </xdr:sp>
      <xdr:sp macro="" textlink="">
        <xdr:nvSpPr>
          <xdr:cNvPr id="58" name="Text Box 106">
            <a:extLst>
              <a:ext uri="{FF2B5EF4-FFF2-40B4-BE49-F238E27FC236}">
                <a16:creationId xmlns:a16="http://schemas.microsoft.com/office/drawing/2014/main" id="{DB3245A4-B136-47E4-9224-E65499CF9216}"/>
              </a:ext>
            </a:extLst>
          </xdr:cNvPr>
          <xdr:cNvSpPr txBox="1">
            <a:spLocks noChangeArrowheads="1"/>
          </xdr:cNvSpPr>
        </xdr:nvSpPr>
        <xdr:spPr bwMode="auto">
          <a:xfrm>
            <a:off x="-435433489232" y="62617350"/>
            <a:ext cx="365" cy="0"/>
          </a:xfrm>
          <a:prstGeom prst="rect">
            <a:avLst/>
          </a:prstGeom>
          <a:noFill/>
          <a:ln>
            <a:noFill/>
          </a:ln>
        </xdr:spPr>
        <xdr:txBody>
          <a:bodyPr vertOverflow="clip" wrap="square" lIns="91440" tIns="45720" rIns="91440" bIns="45720" anchor="t" upright="1"/>
          <a:lstStyle/>
          <a:p>
            <a:pPr algn="ctr" rtl="0">
              <a:defRPr sz="1000"/>
            </a:pPr>
            <a:r>
              <a:rPr lang="it-IT" sz="1100" b="1" i="0" u="none" strike="noStrike" baseline="0">
                <a:solidFill>
                  <a:srgbClr val="FFFFFF"/>
                </a:solidFill>
                <a:latin typeface="SwissReSans"/>
              </a:rPr>
              <a:t>SPECIALIZZAZIONI</a:t>
            </a:r>
            <a:endParaRPr lang="it-IT"/>
          </a:p>
        </xdr:txBody>
      </xdr:sp>
    </xdr:grpSp>
    <xdr:clientData/>
  </xdr:twoCellAnchor>
  <xdr:twoCellAnchor>
    <xdr:from>
      <xdr:col>3</xdr:col>
      <xdr:colOff>9525</xdr:colOff>
      <xdr:row>628</xdr:row>
      <xdr:rowOff>0</xdr:rowOff>
    </xdr:from>
    <xdr:to>
      <xdr:col>49</xdr:col>
      <xdr:colOff>57150</xdr:colOff>
      <xdr:row>628</xdr:row>
      <xdr:rowOff>0</xdr:rowOff>
    </xdr:to>
    <xdr:grpSp>
      <xdr:nvGrpSpPr>
        <xdr:cNvPr id="61" name="Group 107">
          <a:extLst>
            <a:ext uri="{FF2B5EF4-FFF2-40B4-BE49-F238E27FC236}">
              <a16:creationId xmlns:a16="http://schemas.microsoft.com/office/drawing/2014/main" id="{43BC73A6-4500-44BD-BEFF-25A78A352EA8}"/>
            </a:ext>
          </a:extLst>
        </xdr:cNvPr>
        <xdr:cNvGrpSpPr>
          <a:grpSpLocks/>
        </xdr:cNvGrpSpPr>
      </xdr:nvGrpSpPr>
      <xdr:grpSpPr bwMode="auto">
        <a:xfrm>
          <a:off x="3499485" y="75628500"/>
          <a:ext cx="5530215" cy="0"/>
          <a:chOff x="21" y="2331"/>
          <a:chExt cx="557" cy="29"/>
        </a:xfrm>
      </xdr:grpSpPr>
      <xdr:sp macro="" textlink="">
        <xdr:nvSpPr>
          <xdr:cNvPr id="67" name="Text Box 108">
            <a:extLst>
              <a:ext uri="{FF2B5EF4-FFF2-40B4-BE49-F238E27FC236}">
                <a16:creationId xmlns:a16="http://schemas.microsoft.com/office/drawing/2014/main" id="{A8C2AA2E-6894-4776-BD4B-9CBE3EA6A455}"/>
              </a:ext>
            </a:extLst>
          </xdr:cNvPr>
          <xdr:cNvSpPr txBox="1">
            <a:spLocks noChangeArrowheads="1"/>
          </xdr:cNvSpPr>
        </xdr:nvSpPr>
        <xdr:spPr bwMode="auto">
          <a:xfrm>
            <a:off x="13588655531356" y="62617350"/>
            <a:ext cx="389" cy="0"/>
          </a:xfrm>
          <a:prstGeom prst="rect">
            <a:avLst/>
          </a:prstGeom>
          <a:solidFill>
            <a:srgbClr val="339966"/>
          </a:solidFill>
          <a:ln>
            <a:noFill/>
          </a:ln>
        </xdr:spPr>
        <xdr:txBody>
          <a:bodyPr vertOverflow="clip" wrap="square" lIns="91440" tIns="45720" rIns="91440" bIns="45720" anchor="t" upright="1"/>
          <a:lstStyle/>
          <a:p>
            <a:pPr algn="ctr" rtl="0">
              <a:defRPr sz="1000"/>
            </a:pPr>
            <a:r>
              <a:rPr lang="it-IT" sz="1100" b="0" i="0" u="none" strike="noStrike" baseline="0">
                <a:solidFill>
                  <a:srgbClr val="000000"/>
                </a:solidFill>
                <a:latin typeface="SwissReSans"/>
              </a:rPr>
              <a:t> </a:t>
            </a:r>
            <a:endParaRPr lang="it-IT"/>
          </a:p>
        </xdr:txBody>
      </xdr:sp>
      <xdr:sp macro="" textlink="">
        <xdr:nvSpPr>
          <xdr:cNvPr id="69" name="Text Box 109">
            <a:extLst>
              <a:ext uri="{FF2B5EF4-FFF2-40B4-BE49-F238E27FC236}">
                <a16:creationId xmlns:a16="http://schemas.microsoft.com/office/drawing/2014/main" id="{4807B377-37A4-4094-854E-D337159EAEA3}"/>
              </a:ext>
            </a:extLst>
          </xdr:cNvPr>
          <xdr:cNvSpPr txBox="1">
            <a:spLocks noChangeArrowheads="1"/>
          </xdr:cNvSpPr>
        </xdr:nvSpPr>
        <xdr:spPr bwMode="auto">
          <a:xfrm>
            <a:off x="17783998202841" y="62617350"/>
            <a:ext cx="92" cy="0"/>
          </a:xfrm>
          <a:prstGeom prst="rect">
            <a:avLst/>
          </a:prstGeom>
          <a:gradFill rotWithShape="1">
            <a:gsLst>
              <a:gs pos="0">
                <a:srgbClr val="FFFFFF"/>
              </a:gs>
              <a:gs pos="100000">
                <a:srgbClr val="339966"/>
              </a:gs>
            </a:gsLst>
            <a:lin ang="0" scaled="1"/>
          </a:gradFill>
          <a:ln>
            <a:noFill/>
          </a:ln>
        </xdr:spPr>
        <xdr:txBody>
          <a:bodyPr vertOverflow="clip" wrap="square" lIns="91440" tIns="45720" rIns="91440" bIns="45720" anchor="t" upright="1"/>
          <a:lstStyle/>
          <a:p>
            <a:pPr algn="l" rtl="0">
              <a:defRPr sz="1000"/>
            </a:pPr>
            <a:r>
              <a:rPr lang="it-IT" sz="1100" b="1" i="0" u="none" strike="noStrike" baseline="0">
                <a:solidFill>
                  <a:srgbClr val="339966"/>
                </a:solidFill>
                <a:latin typeface="Arial"/>
                <a:cs typeface="Arial"/>
              </a:rPr>
              <a:t>9)</a:t>
            </a:r>
            <a:endParaRPr lang="it-IT" sz="1100" b="0" i="0" u="none" strike="noStrike" baseline="0">
              <a:solidFill>
                <a:srgbClr val="000000"/>
              </a:solidFill>
              <a:latin typeface="SwissReSans"/>
              <a:cs typeface="Arial"/>
            </a:endParaRPr>
          </a:p>
          <a:p>
            <a:pPr algn="l" rtl="0">
              <a:defRPr sz="1000"/>
            </a:pPr>
            <a:r>
              <a:rPr lang="it-IT" sz="1100" b="0" i="0" u="none" strike="noStrike" baseline="0">
                <a:solidFill>
                  <a:srgbClr val="000000"/>
                </a:solidFill>
                <a:latin typeface="SwissReSans"/>
                <a:cs typeface="Arial"/>
              </a:rPr>
              <a:t> </a:t>
            </a:r>
            <a:endParaRPr lang="it-IT"/>
          </a:p>
        </xdr:txBody>
      </xdr:sp>
      <xdr:sp macro="" textlink="">
        <xdr:nvSpPr>
          <xdr:cNvPr id="70" name="Text Box 110">
            <a:extLst>
              <a:ext uri="{FF2B5EF4-FFF2-40B4-BE49-F238E27FC236}">
                <a16:creationId xmlns:a16="http://schemas.microsoft.com/office/drawing/2014/main" id="{788DE2F1-9D75-4E27-BF2C-FA568110E1E7}"/>
              </a:ext>
            </a:extLst>
          </xdr:cNvPr>
          <xdr:cNvSpPr txBox="1">
            <a:spLocks noChangeArrowheads="1"/>
          </xdr:cNvSpPr>
        </xdr:nvSpPr>
        <xdr:spPr bwMode="auto">
          <a:xfrm>
            <a:off x="-17899535814750" y="62617350"/>
            <a:ext cx="74" cy="0"/>
          </a:xfrm>
          <a:prstGeom prst="rect">
            <a:avLst/>
          </a:prstGeom>
          <a:gradFill rotWithShape="1">
            <a:gsLst>
              <a:gs pos="0">
                <a:srgbClr val="339966"/>
              </a:gs>
              <a:gs pos="100000">
                <a:srgbClr val="F0F0F0"/>
              </a:gs>
            </a:gsLst>
            <a:lin ang="0" scaled="1"/>
          </a:gradFill>
          <a:ln>
            <a:noFill/>
          </a:ln>
        </xdr:spPr>
        <xdr:txBody>
          <a:bodyPr vertOverflow="clip" wrap="square" lIns="91440" tIns="45720" rIns="91440" bIns="45720" anchor="t" upright="1"/>
          <a:lstStyle/>
          <a:p>
            <a:pPr algn="l" rtl="0">
              <a:defRPr sz="1000"/>
            </a:pPr>
            <a:r>
              <a:rPr lang="it-IT" sz="1100" b="0" i="0" u="none" strike="noStrike" baseline="0">
                <a:solidFill>
                  <a:srgbClr val="000000"/>
                </a:solidFill>
                <a:latin typeface="SwissReSans"/>
              </a:rPr>
              <a:t> </a:t>
            </a:r>
            <a:endParaRPr lang="it-IT"/>
          </a:p>
        </xdr:txBody>
      </xdr:sp>
      <xdr:sp macro="" textlink="">
        <xdr:nvSpPr>
          <xdr:cNvPr id="75" name="Text Box 111">
            <a:extLst>
              <a:ext uri="{FF2B5EF4-FFF2-40B4-BE49-F238E27FC236}">
                <a16:creationId xmlns:a16="http://schemas.microsoft.com/office/drawing/2014/main" id="{1350F2E6-0276-4355-9D5B-9E1F232B2407}"/>
              </a:ext>
            </a:extLst>
          </xdr:cNvPr>
          <xdr:cNvSpPr txBox="1">
            <a:spLocks noChangeArrowheads="1"/>
          </xdr:cNvSpPr>
        </xdr:nvSpPr>
        <xdr:spPr bwMode="auto">
          <a:xfrm>
            <a:off x="-13201314077313" y="62617350"/>
            <a:ext cx="501" cy="0"/>
          </a:xfrm>
          <a:prstGeom prst="rect">
            <a:avLst/>
          </a:prstGeom>
          <a:noFill/>
          <a:ln>
            <a:noFill/>
          </a:ln>
        </xdr:spPr>
        <xdr:txBody>
          <a:bodyPr vertOverflow="clip" wrap="square" lIns="91440" tIns="45720" rIns="91440" bIns="45720" anchor="t" upright="1"/>
          <a:lstStyle/>
          <a:p>
            <a:pPr algn="ctr" rtl="0">
              <a:defRPr sz="1000"/>
            </a:pPr>
            <a:r>
              <a:rPr lang="it-IT" sz="1100" b="1" i="0" u="none" strike="noStrike" baseline="0">
                <a:solidFill>
                  <a:srgbClr val="FFFFFF"/>
                </a:solidFill>
                <a:latin typeface="SwissReSans"/>
              </a:rPr>
              <a:t>LE PROBLEMATICHE DEGLI OPERATORI</a:t>
            </a:r>
            <a:endParaRPr lang="it-IT"/>
          </a:p>
        </xdr:txBody>
      </xdr:sp>
    </xdr:grpSp>
    <xdr:clientData/>
  </xdr:twoCellAnchor>
  <xdr:twoCellAnchor editAs="oneCell">
    <xdr:from>
      <xdr:col>15</xdr:col>
      <xdr:colOff>11430</xdr:colOff>
      <xdr:row>70</xdr:row>
      <xdr:rowOff>72904</xdr:rowOff>
    </xdr:from>
    <xdr:to>
      <xdr:col>24</xdr:col>
      <xdr:colOff>57150</xdr:colOff>
      <xdr:row>73</xdr:row>
      <xdr:rowOff>34489</xdr:rowOff>
    </xdr:to>
    <xdr:pic>
      <xdr:nvPicPr>
        <xdr:cNvPr id="2" name="Immagine 1">
          <a:extLst>
            <a:ext uri="{FF2B5EF4-FFF2-40B4-BE49-F238E27FC236}">
              <a16:creationId xmlns:a16="http://schemas.microsoft.com/office/drawing/2014/main" id="{4DF9EC68-7116-4A3F-BD8F-583AC2CD4642}"/>
            </a:ext>
          </a:extLst>
        </xdr:cNvPr>
        <xdr:cNvPicPr>
          <a:picLocks noChangeAspect="1"/>
        </xdr:cNvPicPr>
      </xdr:nvPicPr>
      <xdr:blipFill>
        <a:blip xmlns:r="http://schemas.openxmlformats.org/officeDocument/2006/relationships" r:embed="rId6"/>
        <a:stretch>
          <a:fillRect/>
        </a:stretch>
      </xdr:blipFill>
      <xdr:spPr>
        <a:xfrm>
          <a:off x="4918710" y="8874004"/>
          <a:ext cx="1108710" cy="338775"/>
        </a:xfrm>
        <a:prstGeom prst="rect">
          <a:avLst/>
        </a:prstGeom>
      </xdr:spPr>
    </xdr:pic>
    <xdr:clientData/>
  </xdr:twoCellAnchor>
  <xdr:twoCellAnchor editAs="oneCell">
    <xdr:from>
      <xdr:col>40</xdr:col>
      <xdr:colOff>6161</xdr:colOff>
      <xdr:row>70</xdr:row>
      <xdr:rowOff>45721</xdr:rowOff>
    </xdr:from>
    <xdr:to>
      <xdr:col>45</xdr:col>
      <xdr:colOff>34290</xdr:colOff>
      <xdr:row>73</xdr:row>
      <xdr:rowOff>77527</xdr:rowOff>
    </xdr:to>
    <xdr:pic>
      <xdr:nvPicPr>
        <xdr:cNvPr id="5" name="Immagine 4">
          <a:extLst>
            <a:ext uri="{FF2B5EF4-FFF2-40B4-BE49-F238E27FC236}">
              <a16:creationId xmlns:a16="http://schemas.microsoft.com/office/drawing/2014/main" id="{B1196444-9E5A-4BF0-9008-26A7E1E01354}"/>
            </a:ext>
          </a:extLst>
        </xdr:cNvPr>
        <xdr:cNvPicPr>
          <a:picLocks noChangeAspect="1"/>
        </xdr:cNvPicPr>
      </xdr:nvPicPr>
      <xdr:blipFill>
        <a:blip xmlns:r="http://schemas.openxmlformats.org/officeDocument/2006/relationships" r:embed="rId7"/>
        <a:stretch>
          <a:fillRect/>
        </a:stretch>
      </xdr:blipFill>
      <xdr:spPr>
        <a:xfrm>
          <a:off x="7915721" y="8846821"/>
          <a:ext cx="618679" cy="408996"/>
        </a:xfrm>
        <a:prstGeom prst="rect">
          <a:avLst/>
        </a:prstGeom>
      </xdr:spPr>
    </xdr:pic>
    <xdr:clientData/>
  </xdr:twoCellAnchor>
  <xdr:twoCellAnchor editAs="oneCell">
    <xdr:from>
      <xdr:col>38</xdr:col>
      <xdr:colOff>114300</xdr:colOff>
      <xdr:row>75</xdr:row>
      <xdr:rowOff>15240</xdr:rowOff>
    </xdr:from>
    <xdr:to>
      <xdr:col>47</xdr:col>
      <xdr:colOff>57150</xdr:colOff>
      <xdr:row>77</xdr:row>
      <xdr:rowOff>21870</xdr:rowOff>
    </xdr:to>
    <xdr:pic>
      <xdr:nvPicPr>
        <xdr:cNvPr id="48" name="Immagine 47">
          <a:extLst>
            <a:ext uri="{FF2B5EF4-FFF2-40B4-BE49-F238E27FC236}">
              <a16:creationId xmlns:a16="http://schemas.microsoft.com/office/drawing/2014/main" id="{AA9AC2DB-6C9E-4148-8A94-97142E88193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787640" y="9444990"/>
          <a:ext cx="1005840" cy="258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45720</xdr:colOff>
      <xdr:row>74</xdr:row>
      <xdr:rowOff>87631</xdr:rowOff>
    </xdr:from>
    <xdr:to>
      <xdr:col>36</xdr:col>
      <xdr:colOff>38953</xdr:colOff>
      <xdr:row>77</xdr:row>
      <xdr:rowOff>95250</xdr:rowOff>
    </xdr:to>
    <xdr:pic>
      <xdr:nvPicPr>
        <xdr:cNvPr id="6" name="Immagine 5">
          <a:extLst>
            <a:ext uri="{FF2B5EF4-FFF2-40B4-BE49-F238E27FC236}">
              <a16:creationId xmlns:a16="http://schemas.microsoft.com/office/drawing/2014/main" id="{E0B480D9-A8C5-4535-8D23-70F292C86502}"/>
            </a:ext>
          </a:extLst>
        </xdr:cNvPr>
        <xdr:cNvPicPr>
          <a:picLocks noChangeAspect="1"/>
        </xdr:cNvPicPr>
      </xdr:nvPicPr>
      <xdr:blipFill>
        <a:blip xmlns:r="http://schemas.openxmlformats.org/officeDocument/2006/relationships" r:embed="rId9"/>
        <a:stretch>
          <a:fillRect/>
        </a:stretch>
      </xdr:blipFill>
      <xdr:spPr>
        <a:xfrm>
          <a:off x="6252210" y="9391651"/>
          <a:ext cx="1223863" cy="384809"/>
        </a:xfrm>
        <a:prstGeom prst="rect">
          <a:avLst/>
        </a:prstGeom>
      </xdr:spPr>
    </xdr:pic>
    <xdr:clientData/>
  </xdr:twoCellAnchor>
  <xdr:twoCellAnchor editAs="oneCell">
    <xdr:from>
      <xdr:col>4</xdr:col>
      <xdr:colOff>106680</xdr:colOff>
      <xdr:row>74</xdr:row>
      <xdr:rowOff>102753</xdr:rowOff>
    </xdr:from>
    <xdr:to>
      <xdr:col>11</xdr:col>
      <xdr:colOff>61093</xdr:colOff>
      <xdr:row>77</xdr:row>
      <xdr:rowOff>102870</xdr:rowOff>
    </xdr:to>
    <xdr:pic>
      <xdr:nvPicPr>
        <xdr:cNvPr id="7" name="Immagine 6">
          <a:extLst>
            <a:ext uri="{FF2B5EF4-FFF2-40B4-BE49-F238E27FC236}">
              <a16:creationId xmlns:a16="http://schemas.microsoft.com/office/drawing/2014/main" id="{1307A5CF-C812-4B60-9A0D-82CCCD467EB8}"/>
            </a:ext>
          </a:extLst>
        </xdr:cNvPr>
        <xdr:cNvPicPr>
          <a:picLocks noChangeAspect="1"/>
        </xdr:cNvPicPr>
      </xdr:nvPicPr>
      <xdr:blipFill>
        <a:blip xmlns:r="http://schemas.openxmlformats.org/officeDocument/2006/relationships" r:embed="rId10"/>
        <a:stretch>
          <a:fillRect/>
        </a:stretch>
      </xdr:blipFill>
      <xdr:spPr>
        <a:xfrm>
          <a:off x="3714750" y="9406773"/>
          <a:ext cx="781183" cy="377307"/>
        </a:xfrm>
        <a:prstGeom prst="rect">
          <a:avLst/>
        </a:prstGeom>
      </xdr:spPr>
    </xdr:pic>
    <xdr:clientData/>
  </xdr:twoCellAnchor>
  <xdr:twoCellAnchor editAs="oneCell">
    <xdr:from>
      <xdr:col>4</xdr:col>
      <xdr:colOff>30480</xdr:colOff>
      <xdr:row>69</xdr:row>
      <xdr:rowOff>83820</xdr:rowOff>
    </xdr:from>
    <xdr:to>
      <xdr:col>11</xdr:col>
      <xdr:colOff>72390</xdr:colOff>
      <xdr:row>73</xdr:row>
      <xdr:rowOff>114668</xdr:rowOff>
    </xdr:to>
    <xdr:pic>
      <xdr:nvPicPr>
        <xdr:cNvPr id="10" name="Immagine 9">
          <a:extLst>
            <a:ext uri="{FF2B5EF4-FFF2-40B4-BE49-F238E27FC236}">
              <a16:creationId xmlns:a16="http://schemas.microsoft.com/office/drawing/2014/main" id="{E2348366-A42B-49BA-B840-66E1FE6B996D}"/>
            </a:ext>
          </a:extLst>
        </xdr:cNvPr>
        <xdr:cNvPicPr>
          <a:picLocks noChangeAspect="1"/>
        </xdr:cNvPicPr>
      </xdr:nvPicPr>
      <xdr:blipFill>
        <a:blip xmlns:r="http://schemas.openxmlformats.org/officeDocument/2006/relationships" r:embed="rId11"/>
        <a:stretch>
          <a:fillRect/>
        </a:stretch>
      </xdr:blipFill>
      <xdr:spPr>
        <a:xfrm>
          <a:off x="3638550" y="8759190"/>
          <a:ext cx="868680" cy="533768"/>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6D0FC"/>
  </sheetPr>
  <dimension ref="A1:HD3837"/>
  <sheetViews>
    <sheetView tabSelected="1" topLeftCell="A64" zoomScaleNormal="100" workbookViewId="0">
      <selection activeCell="L93" sqref="L93:AW93"/>
    </sheetView>
  </sheetViews>
  <sheetFormatPr defaultColWidth="0" defaultRowHeight="12.3" zeroHeight="1"/>
  <cols>
    <col min="1" max="1" width="47.44140625" style="42" customWidth="1"/>
    <col min="2" max="28" width="1.71875" style="42" customWidth="1"/>
    <col min="29" max="29" width="2.44140625" style="42" customWidth="1"/>
    <col min="30" max="51" width="1.71875" style="42" customWidth="1"/>
    <col min="52" max="52" width="15.6640625" style="42" customWidth="1"/>
    <col min="53" max="53" width="33" style="75" customWidth="1"/>
    <col min="54" max="88" width="9.1640625" style="60" hidden="1" customWidth="1"/>
    <col min="89" max="212" width="0" style="60" hidden="1" customWidth="1"/>
    <col min="213" max="16384" width="9.1640625" style="60" hidden="1"/>
  </cols>
  <sheetData>
    <row r="1" spans="1:53" s="1" customFormat="1" ht="10" customHeight="1">
      <c r="A1" s="42"/>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33"/>
      <c r="BA1" s="42"/>
    </row>
    <row r="2" spans="1:53" s="1" customFormat="1" ht="10" customHeight="1">
      <c r="A2" s="42"/>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33"/>
      <c r="BA2" s="42"/>
    </row>
    <row r="3" spans="1:53" s="1" customFormat="1" ht="10" customHeight="1">
      <c r="A3" s="42"/>
      <c r="B3" s="275"/>
      <c r="C3" s="275"/>
      <c r="D3" s="276"/>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6"/>
      <c r="AF3" s="275"/>
      <c r="AG3" s="275"/>
      <c r="AH3" s="275"/>
      <c r="AI3" s="275"/>
      <c r="AJ3" s="275"/>
      <c r="AK3" s="275"/>
      <c r="AL3" s="275"/>
      <c r="AM3" s="275"/>
      <c r="AN3" s="275"/>
      <c r="AO3" s="275"/>
      <c r="AP3" s="275"/>
      <c r="AQ3" s="275"/>
      <c r="AR3" s="275"/>
      <c r="AS3" s="275"/>
      <c r="AT3" s="275"/>
      <c r="AU3" s="275"/>
      <c r="AV3" s="275"/>
      <c r="AW3" s="275"/>
      <c r="AX3" s="275"/>
      <c r="AY3" s="275"/>
      <c r="AZ3" s="233"/>
      <c r="BA3" s="42"/>
    </row>
    <row r="4" spans="1:53" s="1" customFormat="1" ht="10" customHeight="1">
      <c r="A4" s="42"/>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1"/>
      <c r="AE4" s="275"/>
      <c r="AF4" s="275"/>
      <c r="AG4" s="275"/>
      <c r="AH4" s="275"/>
      <c r="AI4" s="275"/>
      <c r="AJ4" s="275"/>
      <c r="AK4" s="275"/>
      <c r="AL4" s="275"/>
      <c r="AM4" s="275"/>
      <c r="AN4" s="275"/>
      <c r="AO4" s="275"/>
      <c r="AP4" s="275"/>
      <c r="AQ4" s="275"/>
      <c r="AR4" s="275"/>
      <c r="AS4" s="275"/>
      <c r="AT4" s="275"/>
      <c r="AU4" s="275"/>
      <c r="AV4" s="275"/>
      <c r="AW4" s="275"/>
      <c r="AX4" s="275"/>
      <c r="AY4" s="275"/>
      <c r="AZ4" s="233"/>
      <c r="BA4" s="42"/>
    </row>
    <row r="5" spans="1:53" s="1" customFormat="1" ht="10" customHeight="1">
      <c r="A5" s="42"/>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33"/>
      <c r="BA5" s="42"/>
    </row>
    <row r="6" spans="1:53" s="1" customFormat="1" ht="10" customHeight="1">
      <c r="A6" s="42"/>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33"/>
      <c r="BA6" s="42"/>
    </row>
    <row r="7" spans="1:53" s="1" customFormat="1" ht="10" customHeight="1">
      <c r="A7" s="42"/>
      <c r="B7" s="27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33"/>
      <c r="BA7" s="42"/>
    </row>
    <row r="8" spans="1:53" s="1" customFormat="1" ht="10" customHeight="1">
      <c r="A8" s="42"/>
      <c r="B8" s="27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33"/>
      <c r="BA8" s="42"/>
    </row>
    <row r="9" spans="1:53" s="1" customFormat="1" ht="10" customHeight="1">
      <c r="A9" s="42"/>
      <c r="B9" s="275"/>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33"/>
      <c r="BA9" s="42"/>
    </row>
    <row r="10" spans="1:53" s="1" customFormat="1" ht="10" customHeight="1">
      <c r="A10" s="42"/>
      <c r="B10" s="275"/>
      <c r="C10" s="275"/>
      <c r="D10" s="275"/>
      <c r="E10" s="275"/>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1"/>
      <c r="AJ10" s="275"/>
      <c r="AK10" s="275"/>
      <c r="AL10" s="275"/>
      <c r="AM10" s="275"/>
      <c r="AN10" s="275"/>
      <c r="AO10" s="275"/>
      <c r="AP10" s="275"/>
      <c r="AQ10" s="275"/>
      <c r="AR10" s="275"/>
      <c r="AS10" s="275"/>
      <c r="AT10" s="275"/>
      <c r="AU10" s="275"/>
      <c r="AV10" s="275"/>
      <c r="AW10" s="275"/>
      <c r="AX10" s="275"/>
      <c r="AY10" s="275"/>
      <c r="AZ10" s="233"/>
      <c r="BA10" s="42"/>
    </row>
    <row r="11" spans="1:53" s="1" customFormat="1" ht="10" customHeight="1">
      <c r="A11" s="42"/>
      <c r="B11" s="275"/>
      <c r="C11" s="275"/>
      <c r="D11" s="275"/>
      <c r="E11" s="275"/>
      <c r="F11" s="277"/>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75"/>
      <c r="AW11" s="275"/>
      <c r="AX11" s="275"/>
      <c r="AY11" s="275"/>
      <c r="AZ11" s="233"/>
      <c r="BA11" s="42"/>
    </row>
    <row r="12" spans="1:53" s="1" customFormat="1" ht="10" customHeight="1">
      <c r="A12" s="42"/>
      <c r="B12" s="275"/>
      <c r="C12" s="275"/>
      <c r="D12" s="275"/>
      <c r="E12" s="275"/>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75"/>
      <c r="AW12" s="275"/>
      <c r="AX12" s="275"/>
      <c r="AY12" s="275"/>
      <c r="AZ12" s="233"/>
      <c r="BA12" s="42"/>
    </row>
    <row r="13" spans="1:53" s="1" customFormat="1" ht="10" customHeight="1">
      <c r="A13" s="42"/>
      <c r="B13" s="275"/>
      <c r="C13" s="275"/>
      <c r="D13" s="275"/>
      <c r="E13" s="275"/>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75"/>
      <c r="AW13" s="275"/>
      <c r="AX13" s="275"/>
      <c r="AY13" s="275"/>
      <c r="AZ13" s="233"/>
      <c r="BA13" s="42"/>
    </row>
    <row r="14" spans="1:53" s="1" customFormat="1" ht="10" customHeight="1">
      <c r="A14" s="42"/>
      <c r="B14" s="275"/>
      <c r="C14" s="275"/>
      <c r="D14" s="275"/>
      <c r="E14" s="275"/>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75"/>
      <c r="AW14" s="275"/>
      <c r="AX14" s="275"/>
      <c r="AY14" s="275"/>
      <c r="AZ14" s="233"/>
      <c r="BA14" s="42"/>
    </row>
    <row r="15" spans="1:53" s="1" customFormat="1" ht="10" customHeight="1">
      <c r="A15" s="42"/>
      <c r="B15" s="275"/>
      <c r="C15" s="275"/>
      <c r="D15" s="275"/>
      <c r="E15" s="275"/>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75"/>
      <c r="AW15" s="275"/>
      <c r="AX15" s="275"/>
      <c r="AY15" s="275"/>
      <c r="AZ15" s="233"/>
      <c r="BA15" s="42"/>
    </row>
    <row r="16" spans="1:53" s="1" customFormat="1" ht="10" customHeight="1">
      <c r="A16" s="42"/>
      <c r="B16" s="275"/>
      <c r="C16" s="275"/>
      <c r="D16" s="275"/>
      <c r="E16" s="275"/>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75"/>
      <c r="AW16" s="275"/>
      <c r="AX16" s="275"/>
      <c r="AY16" s="275"/>
      <c r="AZ16" s="233"/>
      <c r="BA16" s="42"/>
    </row>
    <row r="17" spans="1:53" s="1" customFormat="1" ht="10" customHeight="1">
      <c r="A17" s="42"/>
      <c r="B17" s="275"/>
      <c r="C17" s="275"/>
      <c r="D17" s="275"/>
      <c r="E17" s="275"/>
      <c r="F17" s="278" t="s">
        <v>740</v>
      </c>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5"/>
      <c r="AW17" s="275"/>
      <c r="AX17" s="275"/>
      <c r="AY17" s="275"/>
      <c r="AZ17" s="233"/>
      <c r="BA17" s="42"/>
    </row>
    <row r="18" spans="1:53" s="1" customFormat="1" ht="10" customHeight="1">
      <c r="A18" s="42"/>
      <c r="B18" s="275"/>
      <c r="C18" s="275"/>
      <c r="D18" s="275"/>
      <c r="E18" s="275"/>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5"/>
      <c r="AW18" s="275"/>
      <c r="AX18" s="275"/>
      <c r="AY18" s="275"/>
      <c r="AZ18" s="233"/>
      <c r="BA18" s="42"/>
    </row>
    <row r="19" spans="1:53" s="1" customFormat="1" ht="10" customHeight="1">
      <c r="A19" s="42"/>
      <c r="B19" s="275"/>
      <c r="C19" s="275"/>
      <c r="D19" s="275"/>
      <c r="E19" s="275"/>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5"/>
      <c r="AW19" s="275"/>
      <c r="AX19" s="275"/>
      <c r="AY19" s="275"/>
      <c r="AZ19" s="233"/>
      <c r="BA19" s="42"/>
    </row>
    <row r="20" spans="1:53" s="1" customFormat="1" ht="10" customHeight="1">
      <c r="A20" s="42"/>
      <c r="B20" s="275"/>
      <c r="C20" s="275"/>
      <c r="D20" s="275"/>
      <c r="E20" s="275"/>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5"/>
      <c r="AW20" s="275"/>
      <c r="AX20" s="275"/>
      <c r="AY20" s="275"/>
      <c r="AZ20" s="233"/>
      <c r="BA20" s="42"/>
    </row>
    <row r="21" spans="1:53" s="1" customFormat="1" ht="10" customHeight="1">
      <c r="A21" s="42"/>
      <c r="B21" s="275"/>
      <c r="C21" s="275"/>
      <c r="D21" s="275"/>
      <c r="E21" s="275"/>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5"/>
      <c r="AW21" s="275"/>
      <c r="AX21" s="275"/>
      <c r="AY21" s="275"/>
      <c r="AZ21" s="233"/>
      <c r="BA21" s="42"/>
    </row>
    <row r="22" spans="1:53" s="1" customFormat="1" ht="10" customHeight="1">
      <c r="A22" s="42"/>
      <c r="B22" s="275"/>
      <c r="C22" s="275"/>
      <c r="D22" s="275"/>
      <c r="E22" s="275"/>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5"/>
      <c r="AW22" s="275"/>
      <c r="AX22" s="275"/>
      <c r="AY22" s="275"/>
      <c r="AZ22" s="233"/>
      <c r="BA22" s="42"/>
    </row>
    <row r="23" spans="1:53" s="1" customFormat="1" ht="10" customHeight="1">
      <c r="A23" s="42"/>
      <c r="B23" s="275"/>
      <c r="C23" s="275"/>
      <c r="D23" s="275"/>
      <c r="E23" s="275"/>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5"/>
      <c r="AW23" s="275"/>
      <c r="AX23" s="275"/>
      <c r="AY23" s="275"/>
      <c r="AZ23" s="233"/>
      <c r="BA23" s="42"/>
    </row>
    <row r="24" spans="1:53" s="1" customFormat="1" ht="10" customHeight="1">
      <c r="A24" s="42"/>
      <c r="B24" s="275"/>
      <c r="C24" s="275"/>
      <c r="D24" s="275"/>
      <c r="E24" s="275"/>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5"/>
      <c r="AW24" s="275"/>
      <c r="AX24" s="275"/>
      <c r="AY24" s="275"/>
      <c r="AZ24" s="233"/>
      <c r="BA24" s="42"/>
    </row>
    <row r="25" spans="1:53" s="1" customFormat="1" ht="10" customHeight="1">
      <c r="A25" s="42"/>
      <c r="B25" s="275"/>
      <c r="C25" s="275"/>
      <c r="D25" s="275"/>
      <c r="E25" s="275"/>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5"/>
      <c r="AW25" s="275"/>
      <c r="AX25" s="275"/>
      <c r="AY25" s="275"/>
      <c r="AZ25" s="233"/>
      <c r="BA25" s="42"/>
    </row>
    <row r="26" spans="1:53" s="1" customFormat="1" ht="10" customHeight="1">
      <c r="A26" s="42"/>
      <c r="B26" s="275"/>
      <c r="C26" s="275"/>
      <c r="D26" s="275"/>
      <c r="E26" s="275"/>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5"/>
      <c r="AW26" s="275"/>
      <c r="AX26" s="275"/>
      <c r="AY26" s="275"/>
      <c r="AZ26" s="233"/>
      <c r="BA26" s="42"/>
    </row>
    <row r="27" spans="1:53" s="1" customFormat="1" ht="10" customHeight="1">
      <c r="A27" s="42"/>
      <c r="B27" s="275"/>
      <c r="C27" s="275"/>
      <c r="D27" s="275"/>
      <c r="E27" s="275"/>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5"/>
      <c r="AW27" s="275"/>
      <c r="AX27" s="275"/>
      <c r="AY27" s="275"/>
      <c r="AZ27" s="233"/>
      <c r="BA27" s="42"/>
    </row>
    <row r="28" spans="1:53" s="1" customFormat="1" ht="10" customHeight="1">
      <c r="A28" s="42"/>
      <c r="B28" s="275"/>
      <c r="C28" s="275"/>
      <c r="D28" s="275"/>
      <c r="E28" s="275"/>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5"/>
      <c r="AW28" s="275"/>
      <c r="AX28" s="275"/>
      <c r="AY28" s="275"/>
      <c r="AZ28" s="233"/>
      <c r="BA28" s="42"/>
    </row>
    <row r="29" spans="1:53" s="1" customFormat="1" ht="10" customHeight="1">
      <c r="A29" s="42"/>
      <c r="B29" s="275"/>
      <c r="C29" s="275"/>
      <c r="D29" s="275"/>
      <c r="E29" s="275"/>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5"/>
      <c r="AW29" s="275"/>
      <c r="AX29" s="275"/>
      <c r="AY29" s="275"/>
      <c r="AZ29" s="233"/>
      <c r="BA29" s="42"/>
    </row>
    <row r="30" spans="1:53" s="1" customFormat="1" ht="10" customHeight="1">
      <c r="A30" s="42"/>
      <c r="B30" s="275"/>
      <c r="C30" s="275"/>
      <c r="D30" s="275"/>
      <c r="E30" s="275"/>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5"/>
      <c r="AW30" s="275"/>
      <c r="AX30" s="275"/>
      <c r="AY30" s="275"/>
      <c r="AZ30" s="233"/>
      <c r="BA30" s="42"/>
    </row>
    <row r="31" spans="1:53" s="1" customFormat="1" ht="10" customHeight="1">
      <c r="A31" s="42"/>
      <c r="B31" s="275"/>
      <c r="C31" s="275"/>
      <c r="D31" s="275"/>
      <c r="E31" s="275"/>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5"/>
      <c r="AW31" s="275"/>
      <c r="AX31" s="275"/>
      <c r="AY31" s="275"/>
      <c r="AZ31" s="233"/>
      <c r="BA31" s="42"/>
    </row>
    <row r="32" spans="1:53" s="1" customFormat="1" ht="10" customHeight="1">
      <c r="A32" s="42"/>
      <c r="B32" s="275"/>
      <c r="C32" s="275"/>
      <c r="D32" s="275"/>
      <c r="E32" s="275"/>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5"/>
      <c r="AW32" s="275"/>
      <c r="AX32" s="275"/>
      <c r="AY32" s="275"/>
      <c r="AZ32" s="233"/>
      <c r="BA32" s="42"/>
    </row>
    <row r="33" spans="1:53" s="1" customFormat="1" ht="10" customHeight="1">
      <c r="A33" s="42"/>
      <c r="B33" s="275"/>
      <c r="C33" s="275"/>
      <c r="D33" s="275"/>
      <c r="E33" s="275"/>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5"/>
      <c r="AW33" s="275"/>
      <c r="AX33" s="275"/>
      <c r="AY33" s="275"/>
      <c r="AZ33" s="233"/>
      <c r="BA33" s="42"/>
    </row>
    <row r="34" spans="1:53" s="1" customFormat="1" ht="10" customHeight="1">
      <c r="A34" s="42"/>
      <c r="B34" s="275"/>
      <c r="C34" s="275"/>
      <c r="D34" s="275"/>
      <c r="E34" s="275"/>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5"/>
      <c r="AW34" s="275"/>
      <c r="AX34" s="275"/>
      <c r="AY34" s="275"/>
      <c r="AZ34" s="233"/>
      <c r="BA34" s="42"/>
    </row>
    <row r="35" spans="1:53" s="1" customFormat="1" ht="10" customHeight="1">
      <c r="A35" s="42"/>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33"/>
      <c r="BA35" s="42"/>
    </row>
    <row r="36" spans="1:53" s="1" customFormat="1" ht="10" customHeight="1">
      <c r="A36" s="42"/>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33"/>
      <c r="BA36" s="42"/>
    </row>
    <row r="37" spans="1:53" s="1" customFormat="1" ht="10" customHeight="1">
      <c r="A37" s="42"/>
      <c r="B37" s="275"/>
      <c r="C37" s="275"/>
      <c r="D37" s="275"/>
      <c r="E37" s="280"/>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33"/>
      <c r="BA37" s="42"/>
    </row>
    <row r="38" spans="1:53" s="1" customFormat="1" ht="10" customHeight="1">
      <c r="A38" s="42"/>
      <c r="B38" s="275"/>
      <c r="C38" s="275"/>
      <c r="D38" s="275"/>
      <c r="E38" s="281"/>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33"/>
      <c r="BA38" s="42"/>
    </row>
    <row r="39" spans="1:53" s="1" customFormat="1" ht="10" customHeight="1">
      <c r="A39" s="42"/>
      <c r="B39" s="275"/>
      <c r="C39" s="275"/>
      <c r="D39" s="275"/>
      <c r="E39" s="282"/>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33"/>
      <c r="BA39" s="42"/>
    </row>
    <row r="40" spans="1:53" s="1" customFormat="1" ht="10" customHeight="1">
      <c r="A40" s="42"/>
      <c r="B40" s="275"/>
      <c r="C40" s="275"/>
      <c r="D40" s="275"/>
      <c r="E40" s="282"/>
      <c r="F40" s="275"/>
      <c r="G40" s="275"/>
      <c r="H40" s="275"/>
      <c r="I40" s="275"/>
      <c r="J40" s="275"/>
      <c r="K40" s="275"/>
      <c r="L40" s="275"/>
      <c r="M40" s="275"/>
      <c r="N40" s="275"/>
      <c r="O40" s="275"/>
      <c r="P40" s="275"/>
      <c r="Q40" s="275"/>
      <c r="R40" s="275"/>
      <c r="S40" s="275"/>
      <c r="T40" s="356"/>
      <c r="U40" s="356"/>
      <c r="V40" s="356"/>
      <c r="W40" s="356"/>
      <c r="X40" s="356"/>
      <c r="Y40" s="356"/>
      <c r="Z40" s="356"/>
      <c r="AA40" s="356"/>
      <c r="AB40" s="356"/>
      <c r="AC40" s="356"/>
      <c r="AD40" s="356"/>
      <c r="AE40" s="356"/>
      <c r="AF40" s="356"/>
      <c r="AG40" s="275"/>
      <c r="AH40" s="275"/>
      <c r="AI40" s="275"/>
      <c r="AJ40" s="275"/>
      <c r="AK40" s="275"/>
      <c r="AL40" s="275"/>
      <c r="AM40" s="275"/>
      <c r="AN40" s="275"/>
      <c r="AO40" s="275"/>
      <c r="AP40" s="275"/>
      <c r="AQ40" s="275"/>
      <c r="AR40" s="275"/>
      <c r="AS40" s="275"/>
      <c r="AT40" s="275"/>
      <c r="AU40" s="275"/>
      <c r="AV40" s="275"/>
      <c r="AW40" s="275"/>
      <c r="AX40" s="275"/>
      <c r="AY40" s="275"/>
      <c r="AZ40" s="233"/>
      <c r="BA40" s="42"/>
    </row>
    <row r="41" spans="1:53" s="1" customFormat="1" ht="10" customHeight="1">
      <c r="A41" s="42"/>
      <c r="B41" s="275"/>
      <c r="C41" s="275"/>
      <c r="D41" s="275"/>
      <c r="E41" s="282"/>
      <c r="F41" s="275"/>
      <c r="G41" s="275"/>
      <c r="H41" s="275"/>
      <c r="I41" s="275"/>
      <c r="J41" s="275"/>
      <c r="K41" s="275"/>
      <c r="L41" s="275"/>
      <c r="M41" s="275"/>
      <c r="N41" s="275"/>
      <c r="O41" s="275"/>
      <c r="P41" s="275"/>
      <c r="Q41" s="275"/>
      <c r="R41" s="275"/>
      <c r="S41" s="275"/>
      <c r="T41" s="357"/>
      <c r="U41" s="357"/>
      <c r="V41" s="357"/>
      <c r="W41" s="357"/>
      <c r="X41" s="357"/>
      <c r="Y41" s="357"/>
      <c r="Z41" s="357"/>
      <c r="AA41" s="357"/>
      <c r="AB41" s="357"/>
      <c r="AC41" s="357"/>
      <c r="AD41" s="357"/>
      <c r="AE41" s="357"/>
      <c r="AF41" s="357"/>
      <c r="AG41" s="275"/>
      <c r="AH41" s="275"/>
      <c r="AI41" s="275"/>
      <c r="AJ41" s="275"/>
      <c r="AK41" s="275"/>
      <c r="AL41" s="275"/>
      <c r="AM41" s="275"/>
      <c r="AN41" s="275"/>
      <c r="AO41" s="275"/>
      <c r="AP41" s="275"/>
      <c r="AQ41" s="275"/>
      <c r="AR41" s="275"/>
      <c r="AS41" s="275"/>
      <c r="AT41" s="275"/>
      <c r="AU41" s="275"/>
      <c r="AV41" s="275"/>
      <c r="AW41" s="275"/>
      <c r="AX41" s="275"/>
      <c r="AY41" s="275"/>
      <c r="AZ41" s="233"/>
      <c r="BA41" s="42"/>
    </row>
    <row r="42" spans="1:53" s="1" customFormat="1" ht="10" customHeight="1">
      <c r="A42" s="42"/>
      <c r="B42" s="275"/>
      <c r="C42" s="275"/>
      <c r="D42" s="275"/>
      <c r="E42" s="275"/>
      <c r="F42" s="283"/>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75"/>
      <c r="AW42" s="275"/>
      <c r="AX42" s="275"/>
      <c r="AY42" s="275"/>
      <c r="AZ42" s="233"/>
      <c r="BA42" s="42"/>
    </row>
    <row r="43" spans="1:53" s="1" customFormat="1" ht="10" customHeight="1">
      <c r="A43" s="42"/>
      <c r="B43" s="275"/>
      <c r="C43" s="275"/>
      <c r="D43" s="275"/>
      <c r="E43" s="275"/>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75"/>
      <c r="AW43" s="275"/>
      <c r="AX43" s="275"/>
      <c r="AY43" s="275"/>
      <c r="AZ43" s="233"/>
      <c r="BA43" s="42"/>
    </row>
    <row r="44" spans="1:53" s="1" customFormat="1" ht="10" customHeight="1">
      <c r="A44" s="42"/>
      <c r="B44" s="275"/>
      <c r="C44" s="275"/>
      <c r="D44" s="275"/>
      <c r="E44" s="275"/>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75"/>
      <c r="AW44" s="275"/>
      <c r="AX44" s="275"/>
      <c r="AY44" s="275"/>
      <c r="AZ44" s="233"/>
      <c r="BA44" s="42"/>
    </row>
    <row r="45" spans="1:53" s="1" customFormat="1" ht="10" customHeight="1">
      <c r="A45" s="42"/>
      <c r="B45" s="275"/>
      <c r="C45" s="275"/>
      <c r="D45" s="275"/>
      <c r="E45" s="275"/>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75"/>
      <c r="AW45" s="275"/>
      <c r="AX45" s="275"/>
      <c r="AY45" s="275"/>
      <c r="AZ45" s="233"/>
      <c r="BA45" s="42"/>
    </row>
    <row r="46" spans="1:53" s="1" customFormat="1" ht="10" customHeight="1">
      <c r="A46" s="42"/>
      <c r="B46" s="275"/>
      <c r="C46" s="275"/>
      <c r="D46" s="275"/>
      <c r="E46" s="275"/>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75"/>
      <c r="AW46" s="275"/>
      <c r="AX46" s="275"/>
      <c r="AY46" s="275"/>
      <c r="AZ46" s="233"/>
      <c r="BA46" s="42"/>
    </row>
    <row r="47" spans="1:53" s="1" customFormat="1" ht="10" customHeight="1">
      <c r="A47" s="42"/>
      <c r="B47" s="275"/>
      <c r="C47" s="275"/>
      <c r="D47" s="275"/>
      <c r="E47" s="275"/>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75"/>
      <c r="AW47" s="275"/>
      <c r="AX47" s="275"/>
      <c r="AY47" s="275"/>
      <c r="AZ47" s="233"/>
      <c r="BA47" s="42"/>
    </row>
    <row r="48" spans="1:53" s="1" customFormat="1" ht="10" customHeight="1">
      <c r="A48" s="42"/>
      <c r="B48" s="275"/>
      <c r="C48" s="275"/>
      <c r="D48" s="275"/>
      <c r="E48" s="275"/>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75"/>
      <c r="AW48" s="275"/>
      <c r="AX48" s="275"/>
      <c r="AY48" s="275"/>
      <c r="AZ48" s="233"/>
      <c r="BA48" s="42"/>
    </row>
    <row r="49" spans="1:53" s="1" customFormat="1" ht="10" customHeight="1">
      <c r="A49" s="42"/>
      <c r="B49" s="275"/>
      <c r="C49" s="275"/>
      <c r="D49" s="275"/>
      <c r="E49" s="275"/>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75"/>
      <c r="AW49" s="275"/>
      <c r="AX49" s="275"/>
      <c r="AY49" s="275"/>
      <c r="AZ49" s="233"/>
      <c r="BA49" s="42"/>
    </row>
    <row r="50" spans="1:53" s="1" customFormat="1" ht="10" customHeight="1">
      <c r="A50" s="42"/>
      <c r="B50" s="275"/>
      <c r="C50" s="275"/>
      <c r="D50" s="275"/>
      <c r="E50" s="275"/>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75"/>
      <c r="AW50" s="275"/>
      <c r="AX50" s="275"/>
      <c r="AY50" s="275"/>
      <c r="AZ50" s="233"/>
      <c r="BA50" s="42"/>
    </row>
    <row r="51" spans="1:53" s="1" customFormat="1" ht="10" customHeight="1">
      <c r="A51" s="42"/>
      <c r="B51" s="275"/>
      <c r="C51" s="275"/>
      <c r="D51" s="275"/>
      <c r="E51" s="275"/>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75"/>
      <c r="AW51" s="275"/>
      <c r="AX51" s="275"/>
      <c r="AY51" s="275"/>
      <c r="AZ51" s="233"/>
      <c r="BA51" s="42"/>
    </row>
    <row r="52" spans="1:53" s="1" customFormat="1" ht="10" customHeight="1">
      <c r="A52" s="42"/>
      <c r="B52" s="275"/>
      <c r="C52" s="275"/>
      <c r="D52" s="275"/>
      <c r="E52" s="275"/>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75"/>
      <c r="AW52" s="275"/>
      <c r="AX52" s="275"/>
      <c r="AY52" s="275"/>
      <c r="AZ52" s="233"/>
      <c r="BA52" s="42"/>
    </row>
    <row r="53" spans="1:53" s="1" customFormat="1" ht="10" customHeight="1">
      <c r="A53" s="42"/>
      <c r="B53" s="275"/>
      <c r="C53" s="275"/>
      <c r="D53" s="275"/>
      <c r="E53" s="275"/>
      <c r="F53" s="284"/>
      <c r="G53" s="284"/>
      <c r="H53" s="284"/>
      <c r="I53" s="284"/>
      <c r="J53" s="284"/>
      <c r="K53" s="284"/>
      <c r="L53" s="284"/>
      <c r="M53" s="284"/>
      <c r="N53" s="284"/>
      <c r="O53" s="284"/>
      <c r="P53" s="284"/>
      <c r="Q53" s="284"/>
      <c r="R53" s="285"/>
      <c r="S53" s="273"/>
      <c r="T53" s="284"/>
      <c r="U53" s="342"/>
      <c r="V53" s="343"/>
      <c r="W53" s="343"/>
      <c r="X53" s="343"/>
      <c r="Y53" s="343"/>
      <c r="Z53" s="343"/>
      <c r="AA53" s="343"/>
      <c r="AB53" s="343"/>
      <c r="AC53" s="343"/>
      <c r="AD53" s="343"/>
      <c r="AE53" s="343"/>
      <c r="AF53" s="343"/>
      <c r="AG53" s="343"/>
      <c r="AH53" s="343"/>
      <c r="AI53" s="343"/>
      <c r="AJ53" s="343"/>
      <c r="AK53" s="343"/>
      <c r="AL53" s="343"/>
      <c r="AM53" s="343"/>
      <c r="AN53" s="343"/>
      <c r="AO53" s="284"/>
      <c r="AP53" s="284"/>
      <c r="AQ53" s="284"/>
      <c r="AR53" s="284"/>
      <c r="AS53" s="284"/>
      <c r="AT53" s="284"/>
      <c r="AU53" s="284"/>
      <c r="AV53" s="275"/>
      <c r="AW53" s="275"/>
      <c r="AX53" s="275"/>
      <c r="AY53" s="275"/>
      <c r="AZ53" s="233"/>
      <c r="BA53" s="42"/>
    </row>
    <row r="54" spans="1:53" s="1" customFormat="1" ht="10" customHeight="1">
      <c r="A54" s="42"/>
      <c r="B54" s="275"/>
      <c r="C54" s="275"/>
      <c r="D54" s="275"/>
      <c r="E54" s="275"/>
      <c r="F54" s="284"/>
      <c r="G54" s="284"/>
      <c r="H54" s="284"/>
      <c r="I54" s="284"/>
      <c r="J54" s="284"/>
      <c r="K54" s="284"/>
      <c r="L54" s="284"/>
      <c r="M54" s="284"/>
      <c r="N54" s="284"/>
      <c r="O54" s="284"/>
      <c r="P54" s="284"/>
      <c r="AO54" s="284"/>
      <c r="AP54" s="284"/>
      <c r="AQ54" s="284"/>
      <c r="AR54" s="284"/>
      <c r="AS54" s="284"/>
      <c r="AT54" s="284"/>
      <c r="AU54" s="284"/>
      <c r="AV54" s="275"/>
      <c r="AW54" s="275"/>
      <c r="AX54" s="275"/>
      <c r="AY54" s="275"/>
      <c r="AZ54" s="233"/>
      <c r="BA54" s="42"/>
    </row>
    <row r="55" spans="1:53" s="1" customFormat="1" ht="10" customHeight="1">
      <c r="A55" s="42"/>
      <c r="B55" s="275"/>
      <c r="C55" s="275"/>
      <c r="D55" s="275"/>
      <c r="E55" s="275"/>
      <c r="F55" s="284"/>
      <c r="G55" s="284"/>
      <c r="H55" s="284"/>
      <c r="I55" s="284"/>
      <c r="J55" s="284"/>
      <c r="K55" s="284"/>
      <c r="L55" s="284"/>
      <c r="M55" s="284"/>
      <c r="N55" s="284"/>
      <c r="O55" s="284"/>
      <c r="P55" s="284"/>
      <c r="Q55" s="284"/>
      <c r="AO55" s="284"/>
      <c r="AP55" s="284"/>
      <c r="AQ55" s="284"/>
      <c r="AR55" s="284"/>
      <c r="AS55" s="284"/>
      <c r="AT55" s="284"/>
      <c r="AU55" s="284"/>
      <c r="AV55" s="275"/>
      <c r="AW55" s="275"/>
      <c r="AX55" s="275"/>
      <c r="AY55" s="275"/>
      <c r="AZ55" s="233"/>
      <c r="BA55" s="42"/>
    </row>
    <row r="56" spans="1:53" s="1" customFormat="1" ht="10" customHeight="1">
      <c r="A56" s="42"/>
      <c r="B56" s="275"/>
      <c r="C56" s="275"/>
      <c r="D56" s="275"/>
      <c r="E56" s="275"/>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75"/>
      <c r="AW56" s="275"/>
      <c r="AX56" s="275"/>
      <c r="AY56" s="275"/>
      <c r="AZ56" s="233"/>
      <c r="BA56" s="42"/>
    </row>
    <row r="57" spans="1:53" s="1" customFormat="1" ht="10" customHeight="1">
      <c r="A57" s="42"/>
      <c r="B57" s="275"/>
      <c r="C57" s="275"/>
      <c r="D57" s="275"/>
      <c r="E57" s="275"/>
      <c r="F57" s="284"/>
      <c r="G57" s="284"/>
      <c r="H57" s="284"/>
      <c r="I57" s="284"/>
      <c r="J57" s="284"/>
      <c r="K57" s="284"/>
      <c r="L57" s="284"/>
      <c r="M57" s="284"/>
      <c r="N57" s="284"/>
      <c r="O57" s="284"/>
      <c r="P57" s="284"/>
      <c r="AO57" s="284"/>
      <c r="AP57" s="284"/>
      <c r="AQ57" s="284"/>
      <c r="AR57" s="284"/>
      <c r="AS57" s="284"/>
      <c r="AT57" s="284"/>
      <c r="AU57" s="284"/>
      <c r="AV57" s="275"/>
      <c r="AW57" s="275"/>
      <c r="AX57" s="275"/>
      <c r="AY57" s="275"/>
      <c r="AZ57" s="233"/>
      <c r="BA57" s="42"/>
    </row>
    <row r="58" spans="1:53" s="1" customFormat="1" ht="10" customHeight="1">
      <c r="A58" s="42"/>
      <c r="B58" s="275"/>
      <c r="C58" s="275"/>
      <c r="D58" s="275"/>
      <c r="E58" s="275"/>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4"/>
      <c r="AS58" s="284"/>
      <c r="AT58" s="284"/>
      <c r="AU58" s="284"/>
      <c r="AV58" s="275"/>
      <c r="AW58" s="275"/>
      <c r="AX58" s="275"/>
      <c r="AY58" s="275"/>
      <c r="AZ58" s="233"/>
      <c r="BA58" s="42"/>
    </row>
    <row r="59" spans="1:53" s="1" customFormat="1" ht="10" customHeight="1">
      <c r="A59" s="42"/>
      <c r="B59" s="275"/>
      <c r="C59" s="275"/>
      <c r="D59" s="275"/>
      <c r="E59" s="275"/>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75"/>
      <c r="AW59" s="275"/>
      <c r="AX59" s="275"/>
      <c r="AY59" s="275"/>
      <c r="AZ59" s="233"/>
      <c r="BA59" s="42"/>
    </row>
    <row r="60" spans="1:53" s="1" customFormat="1" ht="10" customHeight="1">
      <c r="A60" s="42"/>
      <c r="B60" s="275"/>
      <c r="C60" s="275"/>
      <c r="D60" s="275"/>
      <c r="E60" s="275"/>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75"/>
      <c r="AW60" s="275"/>
      <c r="AX60" s="275"/>
      <c r="AY60" s="275"/>
      <c r="AZ60" s="233"/>
      <c r="BA60" s="42"/>
    </row>
    <row r="61" spans="1:53" s="1" customFormat="1" ht="10" customHeight="1">
      <c r="A61" s="42"/>
      <c r="B61" s="275"/>
      <c r="C61" s="275"/>
      <c r="D61" s="275"/>
      <c r="E61" s="275"/>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75"/>
      <c r="AW61" s="275"/>
      <c r="AX61" s="275"/>
      <c r="AY61" s="275"/>
      <c r="AZ61" s="233"/>
      <c r="BA61" s="42"/>
    </row>
    <row r="62" spans="1:53" s="1" customFormat="1" ht="10" customHeight="1">
      <c r="A62" s="42"/>
      <c r="B62" s="275"/>
      <c r="C62" s="275"/>
      <c r="D62" s="275"/>
      <c r="E62" s="275"/>
      <c r="F62" s="271"/>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5"/>
      <c r="AW62" s="275"/>
      <c r="AX62" s="275"/>
      <c r="AY62" s="275"/>
      <c r="AZ62" s="233"/>
      <c r="BA62" s="42"/>
    </row>
    <row r="63" spans="1:53" s="1" customFormat="1" ht="10" customHeight="1">
      <c r="A63" s="42"/>
      <c r="B63" s="275"/>
      <c r="C63" s="275"/>
      <c r="D63" s="275"/>
      <c r="E63" s="275"/>
      <c r="F63" s="272"/>
      <c r="G63" s="272"/>
      <c r="H63" s="272"/>
      <c r="I63" s="272"/>
      <c r="J63" s="272"/>
      <c r="K63" s="272"/>
      <c r="L63" s="272"/>
      <c r="M63" s="272"/>
      <c r="N63" s="272"/>
      <c r="O63" s="271"/>
      <c r="P63" s="272"/>
      <c r="Q63" s="272"/>
      <c r="R63" s="284"/>
      <c r="S63" s="286"/>
      <c r="T63" s="284"/>
      <c r="U63"/>
      <c r="V63" s="286"/>
      <c r="W63" s="286"/>
      <c r="X63" s="286"/>
      <c r="Y63" s="286"/>
      <c r="Z63" s="286"/>
      <c r="AA63" s="286"/>
      <c r="AB63" s="286"/>
      <c r="AC63" s="286"/>
      <c r="AD63" s="286"/>
      <c r="AE63" s="286"/>
      <c r="AF63" s="286"/>
      <c r="AG63" s="286"/>
      <c r="AH63" s="286"/>
      <c r="AI63" s="286"/>
      <c r="AJ63" s="286"/>
      <c r="AK63" s="286"/>
      <c r="AL63" s="286"/>
      <c r="AM63" s="286"/>
      <c r="AN63" s="286"/>
      <c r="AO63" s="272"/>
      <c r="AP63" s="272"/>
      <c r="AQ63" s="272"/>
      <c r="AR63" s="272"/>
      <c r="AS63" s="272"/>
      <c r="AT63" s="272"/>
      <c r="AU63" s="272"/>
      <c r="AV63" s="275"/>
      <c r="AW63" s="275"/>
      <c r="AX63" s="275"/>
      <c r="AY63" s="275"/>
      <c r="AZ63" s="233"/>
      <c r="BA63" s="42"/>
    </row>
    <row r="64" spans="1:53" s="1" customFormat="1" ht="10" customHeight="1">
      <c r="A64" s="42"/>
      <c r="B64" s="275"/>
      <c r="C64" s="275"/>
      <c r="D64" s="275"/>
      <c r="E64" s="275"/>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5"/>
      <c r="AW64" s="275"/>
      <c r="AX64" s="275"/>
      <c r="AY64" s="275"/>
      <c r="AZ64" s="233"/>
      <c r="BA64" s="42"/>
    </row>
    <row r="65" spans="1:53" s="1" customFormat="1" ht="10" customHeight="1">
      <c r="A65" s="42"/>
      <c r="B65" s="275"/>
      <c r="C65" s="275"/>
      <c r="D65" s="275"/>
      <c r="E65" s="275"/>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5"/>
      <c r="AW65" s="275"/>
      <c r="AX65" s="275"/>
      <c r="AY65" s="275"/>
      <c r="AZ65" s="233"/>
      <c r="BA65" s="42"/>
    </row>
    <row r="66" spans="1:53" s="1" customFormat="1" ht="10" customHeight="1">
      <c r="A66" s="42"/>
      <c r="B66" s="275"/>
      <c r="C66" s="275"/>
      <c r="D66" s="275"/>
      <c r="E66" s="275"/>
      <c r="F66" s="250"/>
      <c r="G66" s="250"/>
      <c r="H66" s="250"/>
      <c r="I66" s="250"/>
      <c r="J66" s="250"/>
      <c r="K66" s="250"/>
      <c r="L66" s="250"/>
      <c r="M66" s="250"/>
      <c r="N66" s="250"/>
      <c r="O66" s="250"/>
      <c r="P66" s="250"/>
      <c r="Q66" s="250"/>
      <c r="R66" s="250"/>
      <c r="S66" s="250"/>
      <c r="T66" s="250"/>
      <c r="U66" s="250"/>
      <c r="V66" s="287"/>
      <c r="W66" s="250"/>
      <c r="X66" s="250"/>
      <c r="Y66" s="271"/>
      <c r="Z66" s="250"/>
      <c r="AA66" s="250"/>
      <c r="AB66"/>
      <c r="AC66" s="250"/>
      <c r="AD66" s="250"/>
      <c r="AE66" s="250"/>
      <c r="AF66" s="250"/>
      <c r="AG66" s="250"/>
      <c r="AH66" s="250"/>
      <c r="AI66" s="250"/>
      <c r="AJ66" s="250"/>
      <c r="AK66" s="250"/>
      <c r="AL66" s="250"/>
      <c r="AM66" s="250"/>
      <c r="AN66" s="250"/>
      <c r="AO66" s="250"/>
      <c r="AP66" s="250"/>
      <c r="AQ66" s="250"/>
      <c r="AR66" s="250"/>
      <c r="AS66" s="250"/>
      <c r="AT66" s="275"/>
      <c r="AU66" s="275"/>
      <c r="AV66" s="275"/>
      <c r="AW66" s="275"/>
      <c r="AX66" s="275"/>
      <c r="AY66" s="275"/>
      <c r="AZ66" s="233"/>
      <c r="BA66" s="42"/>
    </row>
    <row r="67" spans="1:53" s="1" customFormat="1" ht="10" customHeight="1">
      <c r="A67" s="42"/>
      <c r="B67" s="275"/>
      <c r="C67" s="275"/>
      <c r="D67" s="275"/>
      <c r="E67" s="275"/>
      <c r="F67" s="250"/>
      <c r="G67" s="250"/>
      <c r="H67" s="250"/>
      <c r="I67" s="250"/>
      <c r="J67" s="250"/>
      <c r="K67" s="250"/>
      <c r="L67" s="250"/>
      <c r="M67" s="250"/>
      <c r="N67" s="250"/>
      <c r="O67" s="250"/>
      <c r="P67" s="250"/>
      <c r="Q67" s="250"/>
      <c r="R67" s="250"/>
      <c r="S67" s="250"/>
      <c r="T67" s="250"/>
      <c r="U67" s="250"/>
      <c r="V67" s="287"/>
      <c r="W67" s="250"/>
      <c r="X67" s="250"/>
      <c r="Y67" s="271"/>
      <c r="Z67" s="250"/>
      <c r="AA67" s="250"/>
      <c r="AB67" s="250"/>
      <c r="AC67" s="250"/>
      <c r="AD67" s="250"/>
      <c r="AE67" s="250"/>
      <c r="AF67" s="250"/>
      <c r="AG67" s="250"/>
      <c r="AH67" s="250"/>
      <c r="AI67" s="250"/>
      <c r="AJ67" s="250"/>
      <c r="AK67" s="271"/>
      <c r="AL67" s="250"/>
      <c r="AM67" s="250"/>
      <c r="AN67" s="250"/>
      <c r="AO67" s="250"/>
      <c r="AP67" s="250"/>
      <c r="AQ67" s="250"/>
      <c r="AR67" s="250"/>
      <c r="AS67" s="250"/>
      <c r="AT67" s="275"/>
      <c r="AU67" s="275"/>
      <c r="AV67" s="275"/>
      <c r="AW67" s="275"/>
      <c r="AX67" s="275"/>
      <c r="AY67" s="275"/>
      <c r="AZ67" s="233"/>
      <c r="BA67" s="42"/>
    </row>
    <row r="68" spans="1:53" s="1" customFormat="1" ht="10" customHeight="1">
      <c r="A68" s="42"/>
      <c r="B68" s="275"/>
      <c r="C68" s="275"/>
      <c r="D68" s="275"/>
      <c r="E68" s="275"/>
      <c r="F68" s="250"/>
      <c r="G68" s="250"/>
      <c r="H68" s="250"/>
      <c r="I68" s="250"/>
      <c r="J68" s="250"/>
      <c r="K68" s="250"/>
      <c r="L68" s="250"/>
      <c r="M68" s="250"/>
      <c r="N68" s="250"/>
      <c r="O68" s="250"/>
      <c r="P68" s="250"/>
      <c r="Q68" s="250"/>
      <c r="R68" s="250"/>
      <c r="S68" s="250"/>
      <c r="T68" s="250"/>
      <c r="U68" s="250"/>
      <c r="V68" s="287"/>
      <c r="W68" s="250"/>
      <c r="X68" s="250"/>
      <c r="Y68" s="271"/>
      <c r="Z68" s="250"/>
      <c r="AA68" s="250"/>
      <c r="AB68" s="250"/>
      <c r="AC68" s="250"/>
      <c r="AD68" s="250"/>
      <c r="AE68" s="250"/>
      <c r="AF68" s="250"/>
      <c r="AG68" s="250"/>
      <c r="AH68" s="250"/>
      <c r="AI68" s="250"/>
      <c r="AJ68" s="250"/>
      <c r="AK68" s="250"/>
      <c r="AL68" s="250"/>
      <c r="AM68" s="250"/>
      <c r="AN68" s="250"/>
      <c r="AO68" s="250"/>
      <c r="AP68" s="250"/>
      <c r="AQ68" s="250"/>
      <c r="AR68" s="250"/>
      <c r="AS68" s="250"/>
      <c r="AT68" s="275"/>
      <c r="AU68" s="275"/>
      <c r="AV68" s="275"/>
      <c r="AW68" s="275"/>
      <c r="AX68" s="275"/>
      <c r="AY68" s="275"/>
      <c r="AZ68" s="233"/>
      <c r="BA68" s="42"/>
    </row>
    <row r="69" spans="1:53" s="1" customFormat="1" ht="10" customHeight="1">
      <c r="A69" s="42"/>
      <c r="B69" s="275"/>
      <c r="C69" s="275"/>
      <c r="D69" s="275"/>
      <c r="E69" s="275"/>
      <c r="F69" s="250"/>
      <c r="G69" s="250"/>
      <c r="H69" s="250"/>
      <c r="I69" s="250"/>
      <c r="J69" s="250"/>
      <c r="K69" s="250"/>
      <c r="L69" s="250"/>
      <c r="M69" s="250"/>
      <c r="N69" s="250"/>
      <c r="O69" s="250"/>
      <c r="P69" s="250"/>
      <c r="Q69" s="250"/>
      <c r="R69" s="250"/>
      <c r="S69" s="250"/>
      <c r="T69" s="250"/>
      <c r="U69" s="250"/>
      <c r="V69" s="287"/>
      <c r="W69" s="250"/>
      <c r="X69" s="250"/>
      <c r="Y69" s="271"/>
      <c r="Z69" s="250"/>
      <c r="AA69" s="250"/>
      <c r="AB69" s="250"/>
      <c r="AC69" s="250"/>
      <c r="AD69" s="250"/>
      <c r="AE69" s="250"/>
      <c r="AF69" s="250"/>
      <c r="AG69" s="250"/>
      <c r="AH69" s="250"/>
      <c r="AI69" s="250"/>
      <c r="AJ69" s="250"/>
      <c r="AK69" s="250"/>
      <c r="AL69" s="250"/>
      <c r="AM69" s="250"/>
      <c r="AN69" s="250"/>
      <c r="AO69" s="250"/>
      <c r="AP69" s="250"/>
      <c r="AQ69" s="250"/>
      <c r="AR69" s="250"/>
      <c r="AS69" s="250"/>
      <c r="AT69" s="275"/>
      <c r="AU69" s="275"/>
      <c r="AV69" s="275"/>
      <c r="AW69" s="275"/>
      <c r="AX69" s="275"/>
      <c r="AY69" s="275"/>
      <c r="AZ69" s="233"/>
      <c r="BA69" s="42"/>
    </row>
    <row r="70" spans="1:53" s="1" customFormat="1" ht="10" customHeight="1">
      <c r="A70" s="42"/>
      <c r="B70" s="275"/>
      <c r="C70" s="275"/>
      <c r="D70" s="275"/>
      <c r="E70" s="275"/>
      <c r="F70" s="250"/>
      <c r="G70" s="250"/>
      <c r="H70" s="250"/>
      <c r="I70" s="250"/>
      <c r="J70" s="250"/>
      <c r="K70" s="250"/>
      <c r="L70" s="250"/>
      <c r="M70" s="250"/>
      <c r="N70" s="250"/>
      <c r="O70" s="250"/>
      <c r="P70" s="250"/>
      <c r="Q70" s="250"/>
      <c r="R70" s="250"/>
      <c r="S70" s="250"/>
      <c r="T70" s="250"/>
      <c r="U70" s="250"/>
      <c r="V70" s="287"/>
      <c r="W70" s="250"/>
      <c r="X70" s="250"/>
      <c r="Y70" s="271"/>
      <c r="Z70" s="250"/>
      <c r="AA70" s="250"/>
      <c r="AB70" s="250"/>
      <c r="AC70" s="250"/>
      <c r="AD70" s="250"/>
      <c r="AE70" s="250"/>
      <c r="AF70" s="250"/>
      <c r="AG70" s="250"/>
      <c r="AH70" s="250"/>
      <c r="AI70" s="250"/>
      <c r="AJ70" s="250"/>
      <c r="AK70" s="250"/>
      <c r="AL70" s="250"/>
      <c r="AM70" s="250"/>
      <c r="AN70" s="250"/>
      <c r="AO70" s="250"/>
      <c r="AP70" s="250"/>
      <c r="AQ70" s="250"/>
      <c r="AR70" s="250"/>
      <c r="AS70" s="250"/>
      <c r="AT70" s="275"/>
      <c r="AU70" s="275"/>
      <c r="AV70" s="275"/>
      <c r="AW70" s="275"/>
      <c r="AX70" s="275"/>
      <c r="AY70" s="275"/>
      <c r="AZ70" s="233"/>
      <c r="BA70" s="42"/>
    </row>
    <row r="71" spans="1:53" s="1" customFormat="1" ht="10" customHeight="1">
      <c r="A71" s="42"/>
      <c r="B71" s="275"/>
      <c r="C71" s="275"/>
      <c r="D71" s="275"/>
      <c r="E71" s="275"/>
      <c r="F71" s="250"/>
      <c r="G71" s="250"/>
      <c r="H71" s="250"/>
      <c r="I71" s="250"/>
      <c r="J71" s="250"/>
      <c r="K71" s="250"/>
      <c r="L71" s="250"/>
      <c r="M71" s="250"/>
      <c r="N71" s="250"/>
      <c r="O71" s="250"/>
      <c r="P71" s="250"/>
      <c r="Q71" s="250"/>
      <c r="R71" s="250"/>
      <c r="S71" s="250"/>
      <c r="T71" s="250"/>
      <c r="U71" s="250"/>
      <c r="V71" s="250"/>
      <c r="W71" s="271"/>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75"/>
      <c r="AU71" s="275"/>
      <c r="AV71" s="275"/>
      <c r="AW71" s="275"/>
      <c r="AX71" s="275"/>
      <c r="AY71" s="275"/>
      <c r="AZ71" s="233"/>
      <c r="BA71" s="42"/>
    </row>
    <row r="72" spans="1:53" s="1" customFormat="1" ht="10" customHeight="1">
      <c r="A72" s="42"/>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33"/>
      <c r="BA72" s="42"/>
    </row>
    <row r="73" spans="1:53" s="1" customFormat="1" ht="10" customHeight="1">
      <c r="A73" s="42"/>
      <c r="B73" s="275"/>
      <c r="C73" s="275"/>
      <c r="D73" s="275"/>
      <c r="E73" s="275"/>
      <c r="F73" s="275"/>
      <c r="G73" s="275"/>
      <c r="H73" s="275"/>
      <c r="I73" s="275"/>
      <c r="J73" s="275"/>
      <c r="K73" s="275"/>
      <c r="L73" s="271"/>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33"/>
      <c r="BA73" s="42"/>
    </row>
    <row r="74" spans="1:53" s="1" customFormat="1" ht="10" customHeight="1">
      <c r="A74" s="42"/>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33"/>
      <c r="BA74" s="42"/>
    </row>
    <row r="75" spans="1:53" s="1" customFormat="1" ht="10" customHeight="1">
      <c r="A75" s="42"/>
      <c r="B75" s="275"/>
      <c r="C75" s="275"/>
      <c r="D75" s="275"/>
      <c r="E75" s="275"/>
      <c r="F75" s="275"/>
      <c r="G75" s="275"/>
      <c r="H75" s="275"/>
      <c r="I75" s="275"/>
      <c r="J75" s="275"/>
      <c r="K75" s="275"/>
      <c r="L75" s="275"/>
      <c r="M75" s="275"/>
      <c r="N75" s="275"/>
      <c r="O75" s="28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33"/>
      <c r="BA75" s="42"/>
    </row>
    <row r="76" spans="1:53" s="1" customFormat="1" ht="10" customHeight="1">
      <c r="A76" s="42"/>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33"/>
      <c r="BA76" s="42"/>
    </row>
    <row r="77" spans="1:53" s="1" customFormat="1" ht="10" customHeight="1">
      <c r="A77" s="42"/>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85"/>
      <c r="Z77" s="275"/>
      <c r="AA77" s="275"/>
      <c r="AB77" s="275"/>
      <c r="AC77" s="275"/>
      <c r="AD77" s="275"/>
      <c r="AE77" s="275"/>
      <c r="AF77" s="275"/>
      <c r="AG77" s="275"/>
      <c r="AH77" s="275"/>
      <c r="AI77" s="275"/>
      <c r="AJ77" s="275"/>
      <c r="AK77" s="275"/>
      <c r="AL77" s="275"/>
      <c r="AM77" s="275"/>
      <c r="AN77" s="275"/>
      <c r="AO77" s="275"/>
      <c r="AP77" s="275"/>
      <c r="AQ77" s="275"/>
      <c r="AR77" s="275"/>
      <c r="AS77" s="275"/>
      <c r="AT77" s="275"/>
      <c r="AU77" s="275"/>
      <c r="AV77" s="275"/>
      <c r="AW77" s="275"/>
      <c r="AX77" s="275"/>
      <c r="AY77" s="275"/>
      <c r="AZ77" s="233"/>
      <c r="BA77" s="42"/>
    </row>
    <row r="78" spans="1:53" s="1" customFormat="1" ht="10" customHeight="1">
      <c r="A78" s="42"/>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c r="AJ78" s="275"/>
      <c r="AK78" s="275"/>
      <c r="AL78" s="275"/>
      <c r="AM78" s="275"/>
      <c r="AN78" s="275"/>
      <c r="AO78" s="275"/>
      <c r="AP78" s="275"/>
      <c r="AQ78" s="275"/>
      <c r="AR78" s="275"/>
      <c r="AS78" s="275"/>
      <c r="AT78" s="275"/>
      <c r="AU78" s="275"/>
      <c r="AV78" s="275"/>
      <c r="AW78" s="275"/>
      <c r="AX78" s="275"/>
      <c r="AY78" s="275"/>
      <c r="AZ78" s="233"/>
      <c r="BA78" s="42"/>
    </row>
    <row r="79" spans="1:53" s="1" customFormat="1" ht="10" customHeight="1">
      <c r="A79" s="42"/>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85"/>
      <c r="AD79" s="275"/>
      <c r="AE79" s="275"/>
      <c r="AF79" s="275"/>
      <c r="AG79" s="275"/>
      <c r="AH79" s="275"/>
      <c r="AI79" s="275"/>
      <c r="AJ79" s="275"/>
      <c r="AK79" s="275"/>
      <c r="AL79" s="275"/>
      <c r="AM79" s="275"/>
      <c r="AN79" s="285"/>
      <c r="AO79" s="275"/>
      <c r="AP79" s="275"/>
      <c r="AQ79" s="275"/>
      <c r="AR79" s="275"/>
      <c r="AS79" s="275"/>
      <c r="AT79" s="275"/>
      <c r="AU79" s="275"/>
      <c r="AV79" s="275"/>
      <c r="AW79" s="275"/>
      <c r="AX79" s="275"/>
      <c r="AY79" s="275"/>
      <c r="AZ79" s="233"/>
      <c r="BA79" s="42"/>
    </row>
    <row r="80" spans="1:53" s="3" customFormat="1" ht="10" customHeight="1">
      <c r="A80" s="43"/>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85"/>
      <c r="AH80" s="253"/>
      <c r="AI80" s="253"/>
      <c r="AJ80" s="253"/>
      <c r="AK80" s="253"/>
      <c r="AL80" s="253"/>
      <c r="AM80" s="253"/>
      <c r="AN80" s="253"/>
      <c r="AO80" s="253"/>
      <c r="AP80" s="253"/>
      <c r="AQ80" s="253"/>
      <c r="AR80" s="253"/>
      <c r="AS80" s="253"/>
      <c r="AT80" s="253"/>
      <c r="AU80" s="253"/>
      <c r="AV80" s="253"/>
      <c r="AW80" s="253"/>
      <c r="AX80" s="253"/>
      <c r="AY80" s="253"/>
      <c r="AZ80" s="234"/>
      <c r="BA80" s="43"/>
    </row>
    <row r="81" spans="1:212" s="3" customFormat="1" ht="10" customHeight="1">
      <c r="A81" s="43"/>
      <c r="B81" s="253"/>
      <c r="C81" s="253"/>
      <c r="D81" s="253"/>
      <c r="E81" s="253"/>
      <c r="F81" s="253"/>
      <c r="G81" s="253"/>
      <c r="H81" s="253"/>
      <c r="I81" s="253"/>
      <c r="J81" s="253"/>
      <c r="K81" s="253"/>
      <c r="L81" s="253"/>
      <c r="M81" s="253"/>
      <c r="N81" s="253"/>
      <c r="O81" s="253"/>
      <c r="P81" s="253"/>
      <c r="Q81" s="253"/>
      <c r="R81" s="253"/>
      <c r="S81" s="253"/>
      <c r="T81" s="253"/>
      <c r="U81" s="285"/>
      <c r="V81" s="253"/>
      <c r="W81" s="253"/>
      <c r="X81" s="253"/>
      <c r="Y81" s="253"/>
      <c r="Z81" s="253"/>
      <c r="AA81" s="253"/>
      <c r="AB81" s="253"/>
      <c r="AC81" s="253"/>
      <c r="AD81" s="253"/>
      <c r="AE81" s="253"/>
      <c r="AF81" s="253"/>
      <c r="AG81" s="253"/>
      <c r="AH81" s="253"/>
      <c r="AI81" s="253"/>
      <c r="AJ81" s="285"/>
      <c r="AK81" s="253"/>
      <c r="AL81" s="253"/>
      <c r="AM81" s="253"/>
      <c r="AN81" s="253"/>
      <c r="AO81" s="253"/>
      <c r="AP81" s="253"/>
      <c r="AQ81" s="253"/>
      <c r="AR81" s="253"/>
      <c r="AS81" s="253"/>
      <c r="AT81" s="253"/>
      <c r="AU81" s="253"/>
      <c r="AV81" s="253"/>
      <c r="AW81" s="253"/>
      <c r="AX81" s="253"/>
      <c r="AY81" s="253"/>
      <c r="AZ81" s="234"/>
      <c r="BA81" s="43"/>
    </row>
    <row r="82" spans="1:212" s="3" customFormat="1" ht="10" customHeight="1">
      <c r="A82" s="43"/>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34"/>
      <c r="BA82" s="43"/>
    </row>
    <row r="83" spans="1:212" s="4" customFormat="1" ht="10" customHeight="1">
      <c r="A83" s="44"/>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235"/>
      <c r="BA83" s="44"/>
    </row>
    <row r="84" spans="1:212" s="1" customFormat="1" ht="12" customHeight="1">
      <c r="A84" s="42"/>
      <c r="B84" s="267"/>
      <c r="C84" s="267"/>
      <c r="D84" s="267"/>
      <c r="E84" s="267"/>
      <c r="F84" s="360" t="s">
        <v>0</v>
      </c>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61"/>
      <c r="AQ84" s="361"/>
      <c r="AR84" s="361"/>
      <c r="AS84" s="361"/>
      <c r="AT84" s="361"/>
      <c r="AU84" s="270"/>
      <c r="AV84" s="267"/>
      <c r="AW84" s="267"/>
      <c r="AX84" s="267"/>
      <c r="AY84" s="267"/>
      <c r="AZ84" s="233"/>
      <c r="BA84" s="42"/>
    </row>
    <row r="85" spans="1:212" s="1" customFormat="1" ht="12" customHeight="1">
      <c r="A85" s="42"/>
      <c r="B85" s="267"/>
      <c r="C85" s="267"/>
      <c r="D85" s="267"/>
      <c r="E85" s="267"/>
      <c r="F85" s="362" t="s">
        <v>731</v>
      </c>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267"/>
      <c r="AW85" s="267"/>
      <c r="AX85" s="267"/>
      <c r="AY85" s="267"/>
      <c r="AZ85" s="233"/>
      <c r="BA85" s="42"/>
    </row>
    <row r="86" spans="1:212" s="1" customFormat="1" ht="10" customHeight="1">
      <c r="A86" s="42"/>
      <c r="B86" s="267"/>
      <c r="C86" s="267"/>
      <c r="D86" s="267"/>
      <c r="E86" s="267"/>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50"/>
      <c r="AW86" s="250"/>
      <c r="AX86" s="267"/>
      <c r="AY86" s="267"/>
      <c r="AZ86" s="233"/>
      <c r="BA86" s="42"/>
    </row>
    <row r="87" spans="1:212" s="1" customFormat="1" ht="10" customHeight="1">
      <c r="A87" s="42"/>
      <c r="B87" s="267"/>
      <c r="C87" s="267"/>
      <c r="D87" s="267"/>
      <c r="E87" s="267"/>
      <c r="F87" s="267"/>
      <c r="G87" s="267"/>
      <c r="H87" s="267"/>
      <c r="I87" s="88"/>
      <c r="J87" s="88"/>
      <c r="K87" s="88"/>
      <c r="L87" s="88"/>
      <c r="M87" s="88"/>
      <c r="N87" s="88"/>
      <c r="O87" s="88"/>
      <c r="P87" s="88"/>
      <c r="Q87" s="88"/>
      <c r="R87" s="88"/>
      <c r="S87" s="88"/>
      <c r="T87" s="88"/>
      <c r="U87" s="88"/>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33"/>
      <c r="BA87" s="42"/>
      <c r="BJ87" s="5"/>
      <c r="BK87" s="5"/>
      <c r="BL87" s="5"/>
      <c r="BM87" s="5"/>
      <c r="BN87" s="5"/>
      <c r="BO87" s="5"/>
      <c r="BP87" s="5"/>
      <c r="BQ87" s="5"/>
      <c r="BR87" s="5"/>
      <c r="BS87" s="5"/>
      <c r="BT87" s="5"/>
      <c r="BU87" s="5"/>
      <c r="BV87" s="5"/>
      <c r="BW87" s="5"/>
      <c r="BX87" s="5"/>
      <c r="BY87" s="5"/>
      <c r="BZ87" s="5"/>
      <c r="CA87" s="5"/>
      <c r="CB87" s="5"/>
      <c r="CC87" s="5"/>
      <c r="CD87" s="5"/>
      <c r="CE87" s="5"/>
      <c r="CF87" s="6"/>
      <c r="CG87" s="6"/>
      <c r="CH87" s="6"/>
      <c r="CI87" s="6"/>
      <c r="CJ87" s="6"/>
      <c r="CK87" s="6"/>
      <c r="CL87" s="6"/>
    </row>
    <row r="88" spans="1:212" s="1" customFormat="1" ht="10" customHeight="1">
      <c r="A88" s="42"/>
      <c r="B88" s="267"/>
      <c r="C88" s="267"/>
      <c r="D88" s="89"/>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33"/>
      <c r="BA88" s="42"/>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row>
    <row r="89" spans="1:212" s="1" customFormat="1" ht="10" customHeight="1">
      <c r="A89" s="42"/>
      <c r="B89" s="267"/>
      <c r="C89" s="267"/>
      <c r="D89" s="90"/>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33"/>
      <c r="BA89" s="42"/>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7"/>
      <c r="CJ89" s="7"/>
      <c r="CK89" s="7"/>
      <c r="CL89" s="7"/>
    </row>
    <row r="90" spans="1:212" s="1" customFormat="1" ht="10" customHeight="1">
      <c r="A90" s="42"/>
      <c r="B90" s="267"/>
      <c r="C90" s="267"/>
      <c r="D90" s="91"/>
      <c r="E90" s="267"/>
      <c r="F90" s="267"/>
      <c r="G90" s="267"/>
      <c r="H90" s="267"/>
      <c r="I90" s="267"/>
      <c r="J90" s="267"/>
      <c r="K90" s="267"/>
      <c r="L90" s="267"/>
      <c r="M90" s="267"/>
      <c r="N90" s="267"/>
      <c r="O90" s="267"/>
      <c r="P90" s="92"/>
      <c r="Q90" s="92"/>
      <c r="R90" s="92"/>
      <c r="S90" s="92"/>
      <c r="T90" s="92"/>
      <c r="U90" s="92"/>
      <c r="V90" s="92"/>
      <c r="W90" s="92"/>
      <c r="X90" s="92"/>
      <c r="Y90" s="92"/>
      <c r="Z90" s="92"/>
      <c r="AA90" s="92"/>
      <c r="AB90" s="92"/>
      <c r="AC90" s="92"/>
      <c r="AD90" s="92"/>
      <c r="AE90" s="92"/>
      <c r="AF90" s="92"/>
      <c r="AG90" s="92"/>
      <c r="AH90" s="92"/>
      <c r="AI90" s="92"/>
      <c r="AJ90" s="92"/>
      <c r="AK90" s="267"/>
      <c r="AL90" s="267"/>
      <c r="AM90" s="267"/>
      <c r="AN90" s="267"/>
      <c r="AO90" s="267"/>
      <c r="AP90" s="267"/>
      <c r="AQ90" s="267"/>
      <c r="AR90" s="267"/>
      <c r="AS90" s="267"/>
      <c r="AT90" s="267"/>
      <c r="AU90" s="267"/>
      <c r="AV90" s="267"/>
      <c r="AW90" s="267"/>
      <c r="AX90" s="267"/>
      <c r="AY90" s="267"/>
      <c r="AZ90" s="233"/>
      <c r="BA90" s="42"/>
      <c r="BG90" s="5"/>
      <c r="BH90" s="8"/>
      <c r="BI90" s="8"/>
      <c r="BJ90" s="8"/>
      <c r="BK90" s="8"/>
      <c r="BR90" s="9"/>
      <c r="BS90" s="9"/>
      <c r="BT90" s="9"/>
      <c r="BU90" s="9"/>
      <c r="BV90" s="10"/>
      <c r="BW90" s="10"/>
      <c r="BX90" s="10"/>
      <c r="BY90" s="10"/>
      <c r="BZ90" s="10"/>
      <c r="CA90" s="10"/>
      <c r="CB90" s="10"/>
      <c r="CC90" s="10"/>
    </row>
    <row r="91" spans="1:212" s="1" customFormat="1" ht="10" customHeight="1">
      <c r="A91" s="42"/>
      <c r="B91" s="267"/>
      <c r="C91" s="267"/>
      <c r="D91" s="91"/>
      <c r="E91" s="267"/>
      <c r="F91" s="267"/>
      <c r="G91" s="267"/>
      <c r="H91" s="267"/>
      <c r="I91" s="267"/>
      <c r="J91" s="267"/>
      <c r="K91" s="267"/>
      <c r="L91" s="267"/>
      <c r="M91" s="267"/>
      <c r="N91" s="267"/>
      <c r="O91" s="267"/>
      <c r="P91" s="93"/>
      <c r="Q91" s="93"/>
      <c r="R91" s="93"/>
      <c r="S91" s="93"/>
      <c r="T91" s="93"/>
      <c r="U91" s="93"/>
      <c r="V91" s="93"/>
      <c r="W91" s="93"/>
      <c r="X91" s="93"/>
      <c r="Y91" s="93"/>
      <c r="Z91" s="93"/>
      <c r="AA91" s="93"/>
      <c r="AB91" s="93"/>
      <c r="AC91" s="93"/>
      <c r="AD91" s="93"/>
      <c r="AE91" s="93"/>
      <c r="AF91" s="93"/>
      <c r="AG91" s="93"/>
      <c r="AH91" s="93"/>
      <c r="AI91" s="93"/>
      <c r="AJ91" s="93"/>
      <c r="AK91" s="267"/>
      <c r="AL91" s="267"/>
      <c r="AM91" s="267"/>
      <c r="AN91" s="267"/>
      <c r="AO91" s="267"/>
      <c r="AP91" s="267"/>
      <c r="AQ91" s="267"/>
      <c r="AR91" s="267"/>
      <c r="AS91" s="267"/>
      <c r="AT91" s="267"/>
      <c r="AU91" s="267"/>
      <c r="AV91" s="267"/>
      <c r="AW91" s="267"/>
      <c r="AX91" s="267"/>
      <c r="AY91" s="267"/>
      <c r="AZ91" s="233"/>
      <c r="BA91" s="42"/>
    </row>
    <row r="92" spans="1:212" s="1" customFormat="1" ht="10" customHeight="1">
      <c r="A92" s="42"/>
      <c r="B92" s="258"/>
      <c r="C92" s="258"/>
      <c r="D92" s="80"/>
      <c r="E92" s="94"/>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33"/>
      <c r="BA92" s="42"/>
    </row>
    <row r="93" spans="1:212" s="1" customFormat="1" ht="10" customHeight="1">
      <c r="A93" s="42"/>
      <c r="B93" s="258"/>
      <c r="C93" s="258"/>
      <c r="D93" s="96" t="s">
        <v>736</v>
      </c>
      <c r="E93" s="258"/>
      <c r="F93" s="258"/>
      <c r="G93" s="258"/>
      <c r="H93" s="258"/>
      <c r="I93" s="258"/>
      <c r="J93" s="258"/>
      <c r="K93" s="258"/>
      <c r="L93" s="331"/>
      <c r="M93" s="331"/>
      <c r="N93" s="331"/>
      <c r="O93" s="331"/>
      <c r="P93" s="331"/>
      <c r="Q93" s="331"/>
      <c r="R93" s="331"/>
      <c r="S93" s="331"/>
      <c r="T93" s="331"/>
      <c r="U93" s="331"/>
      <c r="V93" s="331"/>
      <c r="W93" s="331"/>
      <c r="X93" s="331"/>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258"/>
      <c r="AY93" s="258"/>
      <c r="AZ93" s="11" t="str">
        <f>IF(OR(IF(ISBLANK(L93),TRUE)),"COMPLETARE","OK")</f>
        <v>COMPLETARE</v>
      </c>
      <c r="BA93" s="42"/>
      <c r="HD93" s="13"/>
    </row>
    <row r="94" spans="1:212" s="1" customFormat="1" ht="10" customHeight="1">
      <c r="A94" s="42"/>
      <c r="B94" s="258"/>
      <c r="C94" s="258"/>
      <c r="D94" s="95"/>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36"/>
      <c r="BA94" s="42"/>
      <c r="HD94" s="13"/>
    </row>
    <row r="95" spans="1:212" s="1" customFormat="1" ht="10" customHeight="1">
      <c r="A95" s="42"/>
      <c r="B95" s="258"/>
      <c r="C95" s="258"/>
      <c r="D95" s="95"/>
      <c r="E95" s="258"/>
      <c r="F95" s="258"/>
      <c r="G95" s="258"/>
      <c r="H95" s="258"/>
      <c r="I95" s="258"/>
      <c r="J95" s="258"/>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36"/>
      <c r="BA95" s="42"/>
      <c r="HD95" s="13"/>
    </row>
    <row r="96" spans="1:212" s="1" customFormat="1" ht="10" customHeight="1">
      <c r="A96" s="42"/>
      <c r="B96" s="258"/>
      <c r="C96" s="258"/>
      <c r="D96" s="95" t="s">
        <v>14</v>
      </c>
      <c r="E96" s="258"/>
      <c r="F96" s="258"/>
      <c r="G96" s="258"/>
      <c r="H96" s="258"/>
      <c r="I96" s="258"/>
      <c r="J96" s="258"/>
      <c r="K96" s="258"/>
      <c r="L96" s="96"/>
      <c r="M96" s="96"/>
      <c r="N96" s="329"/>
      <c r="O96" s="329"/>
      <c r="P96" s="329"/>
      <c r="Q96" s="329"/>
      <c r="R96" s="329"/>
      <c r="S96" s="329"/>
      <c r="T96" s="329"/>
      <c r="U96" s="329"/>
      <c r="V96" s="258"/>
      <c r="W96" s="258"/>
      <c r="X96" s="258"/>
      <c r="Y96" s="258"/>
      <c r="Z96" s="258"/>
      <c r="AA96" s="258"/>
      <c r="AB96" s="258"/>
      <c r="AC96" s="258"/>
      <c r="AD96" s="258"/>
      <c r="AE96" s="258"/>
      <c r="AF96" s="97" t="s">
        <v>15</v>
      </c>
      <c r="AG96" s="78"/>
      <c r="AH96" s="97"/>
      <c r="AI96" s="96"/>
      <c r="AJ96" s="97"/>
      <c r="AK96" s="96"/>
      <c r="AL96" s="94"/>
      <c r="AM96" s="258"/>
      <c r="AN96" s="258"/>
      <c r="AO96" s="258"/>
      <c r="AP96" s="258"/>
      <c r="AQ96" s="258"/>
      <c r="AR96" s="329"/>
      <c r="AS96" s="329"/>
      <c r="AT96" s="329"/>
      <c r="AU96" s="329"/>
      <c r="AV96" s="258"/>
      <c r="AW96" s="258"/>
      <c r="AX96" s="258"/>
      <c r="AY96" s="258"/>
      <c r="AZ96" s="17" t="str">
        <f>IF(OR(IF(ISBLANK(N96),TRUE),IF(ISBLANK(AR96),TRUE)),"COMPLETARE","OK")</f>
        <v>COMPLETARE</v>
      </c>
      <c r="BA96" s="42"/>
      <c r="HD96" s="13"/>
    </row>
    <row r="97" spans="1:212" s="3" customFormat="1" ht="10" customHeight="1">
      <c r="A97" s="43"/>
      <c r="B97" s="258"/>
      <c r="C97" s="256"/>
      <c r="D97" s="258"/>
      <c r="E97" s="258"/>
      <c r="F97" s="256"/>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37"/>
      <c r="BA97" s="43"/>
      <c r="HD97" s="13"/>
    </row>
    <row r="98" spans="1:212" s="3" customFormat="1" ht="10" customHeight="1">
      <c r="A98" s="43"/>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37"/>
      <c r="BA98" s="43"/>
      <c r="HD98" s="13"/>
    </row>
    <row r="99" spans="1:212" s="3" customFormat="1" ht="10" customHeight="1">
      <c r="A99" s="43"/>
      <c r="B99" s="258"/>
      <c r="C99" s="258"/>
      <c r="D99" s="258" t="s">
        <v>28</v>
      </c>
      <c r="E99" s="258"/>
      <c r="F99" s="258"/>
      <c r="G99" s="258"/>
      <c r="H99" s="258"/>
      <c r="I99" s="258"/>
      <c r="J99" s="258"/>
      <c r="K99" s="96"/>
      <c r="L99" s="345"/>
      <c r="M99" s="345"/>
      <c r="N99" s="345"/>
      <c r="O99" s="345"/>
      <c r="P99" s="96"/>
      <c r="Q99" s="96"/>
      <c r="R99" s="331"/>
      <c r="S99" s="331"/>
      <c r="T99" s="331"/>
      <c r="U99" s="331"/>
      <c r="V99" s="331"/>
      <c r="W99" s="331"/>
      <c r="X99" s="331"/>
      <c r="Y99" s="331"/>
      <c r="Z99" s="331"/>
      <c r="AA99" s="331"/>
      <c r="AB99" s="331"/>
      <c r="AC99" s="331"/>
      <c r="AD99" s="331"/>
      <c r="AE99" s="331"/>
      <c r="AF99" s="331"/>
      <c r="AG99" s="331"/>
      <c r="AH99" s="331"/>
      <c r="AI99" s="331"/>
      <c r="AJ99" s="331"/>
      <c r="AK99" s="331"/>
      <c r="AL99" s="331"/>
      <c r="AM99" s="331"/>
      <c r="AN99" s="331"/>
      <c r="AO99" s="331"/>
      <c r="AP99" s="331"/>
      <c r="AQ99" s="331"/>
      <c r="AR99" s="258"/>
      <c r="AS99" s="258" t="s">
        <v>29</v>
      </c>
      <c r="AT99" s="331"/>
      <c r="AU99" s="331"/>
      <c r="AV99" s="331"/>
      <c r="AW99" s="331"/>
      <c r="AX99" s="258"/>
      <c r="AY99" s="258"/>
      <c r="AZ99" s="19" t="str">
        <f>IF(OR(IF(ISBLANK(L99),TRUE),IF(ISBLANK(R99),TRUE),IF(ISBLANK(AT99),TRUE)),"COMPLETARE","OK")</f>
        <v>COMPLETARE</v>
      </c>
      <c r="BA99" s="43"/>
      <c r="HD99" s="13"/>
    </row>
    <row r="100" spans="1:212" s="3" customFormat="1" ht="5.0999999999999996" customHeight="1">
      <c r="A100" s="43"/>
      <c r="B100" s="258"/>
      <c r="C100" s="258"/>
      <c r="D100" s="258"/>
      <c r="E100" s="258"/>
      <c r="F100" s="258"/>
      <c r="G100" s="258"/>
      <c r="H100" s="258"/>
      <c r="I100" s="258"/>
      <c r="J100" s="258"/>
      <c r="K100" s="98"/>
      <c r="L100" s="98"/>
      <c r="M100" s="98"/>
      <c r="N100" s="98"/>
      <c r="O100" s="96"/>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96"/>
      <c r="AL100" s="96"/>
      <c r="AM100" s="96"/>
      <c r="AN100" s="96"/>
      <c r="AO100" s="258"/>
      <c r="AP100" s="258"/>
      <c r="AQ100" s="258"/>
      <c r="AR100" s="96"/>
      <c r="AS100" s="96"/>
      <c r="AT100" s="96"/>
      <c r="AU100" s="258"/>
      <c r="AV100" s="258"/>
      <c r="AW100" s="258"/>
      <c r="AX100" s="258"/>
      <c r="AY100" s="258"/>
      <c r="AZ100" s="237"/>
      <c r="BA100" s="43"/>
      <c r="HD100" s="13"/>
    </row>
    <row r="101" spans="1:212" s="3" customFormat="1" ht="10" customHeight="1">
      <c r="A101" s="43"/>
      <c r="B101" s="258"/>
      <c r="C101" s="259"/>
      <c r="D101" s="259"/>
      <c r="E101" s="258"/>
      <c r="F101" s="258"/>
      <c r="G101" s="258"/>
      <c r="H101" s="258"/>
      <c r="I101" s="258"/>
      <c r="J101" s="258"/>
      <c r="K101" s="96"/>
      <c r="L101" s="258" t="s">
        <v>37</v>
      </c>
      <c r="M101" s="258"/>
      <c r="N101" s="258"/>
      <c r="O101" s="258"/>
      <c r="P101" s="258"/>
      <c r="Q101" s="258"/>
      <c r="R101" s="331"/>
      <c r="S101" s="331"/>
      <c r="T101" s="331"/>
      <c r="U101" s="331"/>
      <c r="V101" s="331"/>
      <c r="W101" s="331"/>
      <c r="X101" s="331"/>
      <c r="Y101" s="331"/>
      <c r="Z101" s="331"/>
      <c r="AA101" s="331"/>
      <c r="AB101" s="331"/>
      <c r="AC101" s="331"/>
      <c r="AD101" s="331"/>
      <c r="AE101" s="331"/>
      <c r="AF101" s="331"/>
      <c r="AG101" s="331"/>
      <c r="AH101" s="331"/>
      <c r="AI101" s="331"/>
      <c r="AJ101" s="331"/>
      <c r="AK101" s="258"/>
      <c r="AL101" s="96" t="s">
        <v>38</v>
      </c>
      <c r="AM101" s="96"/>
      <c r="AN101" s="96"/>
      <c r="AO101" s="358"/>
      <c r="AP101" s="358"/>
      <c r="AQ101" s="358"/>
      <c r="AR101" s="96"/>
      <c r="AS101" s="96" t="s">
        <v>39</v>
      </c>
      <c r="AT101" s="96"/>
      <c r="AU101" s="258"/>
      <c r="AV101" s="329"/>
      <c r="AW101" s="329"/>
      <c r="AX101" s="258"/>
      <c r="AY101" s="258"/>
      <c r="AZ101" s="19" t="str">
        <f>IF(OR(IF(ISBLANK(R101),TRUE),IF(ISBLANK(AO101),TRUE),IF(ISBLANK(AV101),TRUE)),"COMPLETARE","OK")</f>
        <v>COMPLETARE</v>
      </c>
      <c r="BA101" s="43"/>
      <c r="HD101" s="13"/>
    </row>
    <row r="102" spans="1:212" s="3" customFormat="1" ht="10" customHeight="1">
      <c r="A102" s="43"/>
      <c r="B102" s="258"/>
      <c r="C102" s="258"/>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8"/>
      <c r="AH102" s="258"/>
      <c r="AI102" s="258"/>
      <c r="AJ102" s="258"/>
      <c r="AK102" s="258"/>
      <c r="AL102" s="258"/>
      <c r="AM102" s="258"/>
      <c r="AN102" s="258"/>
      <c r="AO102" s="258"/>
      <c r="AP102" s="258"/>
      <c r="AQ102" s="258"/>
      <c r="AR102" s="258"/>
      <c r="AS102" s="258"/>
      <c r="AT102" s="258"/>
      <c r="AU102" s="258"/>
      <c r="AV102" s="258"/>
      <c r="AW102" s="258"/>
      <c r="AX102" s="258"/>
      <c r="AY102" s="258"/>
      <c r="AZ102" s="237"/>
      <c r="BA102" s="43"/>
      <c r="HD102" s="13"/>
    </row>
    <row r="103" spans="1:212" s="3" customFormat="1" ht="10" customHeight="1">
      <c r="A103" s="43"/>
      <c r="B103" s="258"/>
      <c r="C103" s="258"/>
      <c r="D103" s="259" t="s">
        <v>46</v>
      </c>
      <c r="E103" s="259"/>
      <c r="F103" s="259"/>
      <c r="G103" s="259"/>
      <c r="H103" s="259"/>
      <c r="I103" s="259"/>
      <c r="J103" s="259"/>
      <c r="K103" s="96"/>
      <c r="L103" s="345" t="str">
        <f>IF(L99&lt;&gt;"",L99,"")</f>
        <v/>
      </c>
      <c r="M103" s="345"/>
      <c r="N103" s="345"/>
      <c r="O103" s="345"/>
      <c r="P103" s="258"/>
      <c r="Q103" s="99"/>
      <c r="R103" s="359" t="str">
        <f>IF(R99&lt;&gt;"",R99,"")</f>
        <v/>
      </c>
      <c r="S103" s="359"/>
      <c r="T103" s="359"/>
      <c r="U103" s="359"/>
      <c r="V103" s="359"/>
      <c r="W103" s="359"/>
      <c r="X103" s="359"/>
      <c r="Y103" s="359"/>
      <c r="Z103" s="359"/>
      <c r="AA103" s="359"/>
      <c r="AB103" s="359"/>
      <c r="AC103" s="359"/>
      <c r="AD103" s="359"/>
      <c r="AE103" s="359"/>
      <c r="AF103" s="359"/>
      <c r="AG103" s="359"/>
      <c r="AH103" s="359"/>
      <c r="AI103" s="359"/>
      <c r="AJ103" s="359"/>
      <c r="AK103" s="359"/>
      <c r="AL103" s="359"/>
      <c r="AM103" s="359"/>
      <c r="AN103" s="359"/>
      <c r="AO103" s="359"/>
      <c r="AP103" s="359"/>
      <c r="AQ103" s="359"/>
      <c r="AR103" s="258"/>
      <c r="AS103" s="258" t="s">
        <v>29</v>
      </c>
      <c r="AT103" s="331" t="str">
        <f>IF(AT99&lt;&gt;"",AT99,"")</f>
        <v/>
      </c>
      <c r="AU103" s="331"/>
      <c r="AV103" s="331"/>
      <c r="AW103" s="331"/>
      <c r="AX103" s="258"/>
      <c r="AY103" s="258"/>
      <c r="AZ103" s="19" t="str">
        <f>IF(OR(IF(ISBLANK(L99),TRUE),IF(ISBLANK(R99),TRUE),IF(ISBLANK(AT99),TRUE)),"COMPLETARE","OK")</f>
        <v>COMPLETARE</v>
      </c>
      <c r="BA103" s="43"/>
      <c r="HD103" s="13"/>
    </row>
    <row r="104" spans="1:212" s="3" customFormat="1" ht="5.0999999999999996" customHeight="1">
      <c r="A104" s="43"/>
      <c r="B104" s="258"/>
      <c r="C104" s="258"/>
      <c r="D104" s="259"/>
      <c r="E104" s="259"/>
      <c r="F104" s="259"/>
      <c r="G104" s="259"/>
      <c r="H104" s="259"/>
      <c r="I104" s="259"/>
      <c r="J104" s="259"/>
      <c r="K104" s="98"/>
      <c r="L104" s="98"/>
      <c r="M104" s="98"/>
      <c r="N104" s="98"/>
      <c r="O104" s="96"/>
      <c r="P104" s="258"/>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258"/>
      <c r="AS104" s="258"/>
      <c r="AT104" s="98"/>
      <c r="AU104" s="98"/>
      <c r="AV104" s="98"/>
      <c r="AW104" s="98"/>
      <c r="AX104" s="258"/>
      <c r="AY104" s="258"/>
      <c r="AZ104" s="237"/>
      <c r="BA104" s="43"/>
      <c r="HD104" s="13"/>
    </row>
    <row r="105" spans="1:212" s="3" customFormat="1" ht="10" customHeight="1">
      <c r="A105" s="43"/>
      <c r="B105" s="258"/>
      <c r="C105" s="258"/>
      <c r="D105" s="258"/>
      <c r="E105" s="258"/>
      <c r="F105" s="258"/>
      <c r="G105" s="258"/>
      <c r="H105" s="258"/>
      <c r="I105" s="258"/>
      <c r="J105" s="100"/>
      <c r="K105" s="100"/>
      <c r="L105" s="258" t="s">
        <v>37</v>
      </c>
      <c r="M105" s="258"/>
      <c r="N105" s="258"/>
      <c r="O105" s="258"/>
      <c r="P105" s="258"/>
      <c r="Q105" s="258"/>
      <c r="R105" s="331" t="str">
        <f>IF(R101&lt;&gt;"",R101,"")</f>
        <v/>
      </c>
      <c r="S105" s="331"/>
      <c r="T105" s="331"/>
      <c r="U105" s="331"/>
      <c r="V105" s="331"/>
      <c r="W105" s="331"/>
      <c r="X105" s="331"/>
      <c r="Y105" s="331"/>
      <c r="Z105" s="331"/>
      <c r="AA105" s="331"/>
      <c r="AB105" s="331"/>
      <c r="AC105" s="331"/>
      <c r="AD105" s="331"/>
      <c r="AE105" s="331"/>
      <c r="AF105" s="331"/>
      <c r="AG105" s="331"/>
      <c r="AH105" s="331"/>
      <c r="AI105" s="331"/>
      <c r="AJ105" s="331"/>
      <c r="AK105" s="258"/>
      <c r="AL105" s="96" t="s">
        <v>38</v>
      </c>
      <c r="AM105" s="96"/>
      <c r="AN105" s="96"/>
      <c r="AO105" s="358" t="str">
        <f>IF(AO101&lt;&gt;"",AO101,"")</f>
        <v/>
      </c>
      <c r="AP105" s="358"/>
      <c r="AQ105" s="358"/>
      <c r="AR105" s="96"/>
      <c r="AS105" s="96" t="s">
        <v>39</v>
      </c>
      <c r="AT105" s="96"/>
      <c r="AU105" s="258"/>
      <c r="AV105" s="329" t="str">
        <f>IF(AV101&lt;&gt;"",AV101,"")</f>
        <v/>
      </c>
      <c r="AW105" s="329"/>
      <c r="AX105" s="258"/>
      <c r="AY105" s="258"/>
      <c r="AZ105" s="19" t="str">
        <f>IF(OR(IF(ISBLANK(R101),TRUE),IF(ISBLANK(AO101),TRUE),IF(ISBLANK(AV101),TRUE)),"COMPLETARE","OK")</f>
        <v>COMPLETARE</v>
      </c>
      <c r="BA105" s="43"/>
      <c r="HD105" s="13"/>
    </row>
    <row r="106" spans="1:212" s="3" customFormat="1" ht="10" customHeight="1">
      <c r="A106" s="43"/>
      <c r="B106" s="258"/>
      <c r="C106" s="258"/>
      <c r="D106" s="258"/>
      <c r="E106" s="258"/>
      <c r="F106" s="258"/>
      <c r="G106" s="258"/>
      <c r="H106" s="258"/>
      <c r="I106" s="258"/>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258"/>
      <c r="AS106" s="258"/>
      <c r="AT106" s="258"/>
      <c r="AU106" s="258"/>
      <c r="AV106" s="258"/>
      <c r="AW106" s="258"/>
      <c r="AX106" s="258"/>
      <c r="AY106" s="258"/>
      <c r="AZ106" s="237"/>
      <c r="BA106" s="43"/>
      <c r="HD106" s="13"/>
    </row>
    <row r="107" spans="1:212" s="3" customFormat="1" ht="10" customHeight="1">
      <c r="A107" s="43"/>
      <c r="B107" s="258"/>
      <c r="C107" s="258"/>
      <c r="D107" s="258" t="s">
        <v>57</v>
      </c>
      <c r="E107" s="258"/>
      <c r="F107" s="258"/>
      <c r="G107" s="258"/>
      <c r="H107" s="258"/>
      <c r="I107" s="96"/>
      <c r="J107" s="96"/>
      <c r="K107" s="96"/>
      <c r="L107" s="333"/>
      <c r="M107" s="333"/>
      <c r="N107" s="333"/>
      <c r="O107" s="333"/>
      <c r="P107" s="96" t="s">
        <v>58</v>
      </c>
      <c r="Q107" s="331"/>
      <c r="R107" s="344"/>
      <c r="S107" s="344"/>
      <c r="T107" s="344"/>
      <c r="U107" s="344"/>
      <c r="V107" s="344"/>
      <c r="W107" s="344"/>
      <c r="X107" s="344"/>
      <c r="Y107" s="344"/>
      <c r="Z107" s="258"/>
      <c r="AA107" s="258"/>
      <c r="AB107" s="96"/>
      <c r="AC107" s="96"/>
      <c r="AD107" s="258"/>
      <c r="AE107" s="258"/>
      <c r="AF107" s="258" t="s">
        <v>59</v>
      </c>
      <c r="AG107" s="96"/>
      <c r="AH107" s="258"/>
      <c r="AI107" s="258"/>
      <c r="AJ107" s="333" t="str">
        <f>IF(L107&lt;&gt;"",L107,"")</f>
        <v/>
      </c>
      <c r="AK107" s="333"/>
      <c r="AL107" s="333"/>
      <c r="AM107" s="333"/>
      <c r="AN107" s="96" t="s">
        <v>58</v>
      </c>
      <c r="AO107" s="331"/>
      <c r="AP107" s="344"/>
      <c r="AQ107" s="344"/>
      <c r="AR107" s="344"/>
      <c r="AS107" s="344"/>
      <c r="AT107" s="344"/>
      <c r="AU107" s="344"/>
      <c r="AV107" s="344"/>
      <c r="AW107" s="344"/>
      <c r="AX107" s="258"/>
      <c r="AY107" s="258"/>
      <c r="AZ107" s="19" t="str">
        <f>IF(OR(IF(ISBLANK(L107),TRUE),IF(ISBLANK(Q107),TRUE),IF(ISBLANK(AJ107),TRUE),IF(ISBLANK(AO107),TRUE)),"COMPLETARE","OK")</f>
        <v>COMPLETARE</v>
      </c>
      <c r="BA107" s="43"/>
      <c r="HD107" s="13"/>
    </row>
    <row r="108" spans="1:212" s="3" customFormat="1" ht="10" customHeight="1">
      <c r="A108" s="43"/>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101"/>
      <c r="AM108" s="101"/>
      <c r="AN108" s="101"/>
      <c r="AO108" s="101"/>
      <c r="AP108" s="101"/>
      <c r="AQ108" s="101"/>
      <c r="AR108" s="101"/>
      <c r="AS108" s="258"/>
      <c r="AT108" s="258"/>
      <c r="AU108" s="258"/>
      <c r="AV108" s="258"/>
      <c r="AW108" s="258"/>
      <c r="AX108" s="258"/>
      <c r="AY108" s="258"/>
      <c r="AZ108" s="237"/>
      <c r="BA108" s="43"/>
      <c r="HD108" s="13"/>
    </row>
    <row r="109" spans="1:212" s="3" customFormat="1" ht="10" customHeight="1">
      <c r="A109" s="43"/>
      <c r="B109" s="258"/>
      <c r="C109" s="258"/>
      <c r="D109" s="96" t="s">
        <v>64</v>
      </c>
      <c r="E109" s="96"/>
      <c r="F109" s="96"/>
      <c r="G109" s="96"/>
      <c r="H109" s="102"/>
      <c r="I109" s="102"/>
      <c r="J109" s="102"/>
      <c r="K109" s="102"/>
      <c r="L109" s="331"/>
      <c r="M109" s="331"/>
      <c r="N109" s="331"/>
      <c r="O109" s="331"/>
      <c r="P109" s="331"/>
      <c r="Q109" s="331"/>
      <c r="R109" s="331"/>
      <c r="S109" s="331"/>
      <c r="T109" s="331"/>
      <c r="U109" s="331"/>
      <c r="V109" s="331"/>
      <c r="W109" s="331"/>
      <c r="X109" s="331"/>
      <c r="Y109" s="331"/>
      <c r="Z109" s="331"/>
      <c r="AA109" s="331"/>
      <c r="AB109" s="331"/>
      <c r="AC109" s="331"/>
      <c r="AD109" s="331"/>
      <c r="AE109" s="332"/>
      <c r="AF109" s="332"/>
      <c r="AG109" s="332"/>
      <c r="AH109" s="332"/>
      <c r="AI109" s="332"/>
      <c r="AJ109" s="258"/>
      <c r="AK109" s="258"/>
      <c r="AL109" s="258"/>
      <c r="AM109" s="258"/>
      <c r="AN109" s="258"/>
      <c r="AO109" s="258"/>
      <c r="AP109" s="258"/>
      <c r="AQ109" s="258"/>
      <c r="AR109" s="258"/>
      <c r="AS109" s="258"/>
      <c r="AT109" s="258"/>
      <c r="AU109" s="258"/>
      <c r="AV109" s="258"/>
      <c r="AW109" s="258"/>
      <c r="AX109" s="258"/>
      <c r="AY109" s="258"/>
      <c r="AZ109" s="11" t="str">
        <f>IF(OR(IF(ISBLANK(L109),TRUE)),"COMPLETARE","OK")</f>
        <v>COMPLETARE</v>
      </c>
      <c r="BA109" s="43"/>
      <c r="HD109" s="13"/>
    </row>
    <row r="110" spans="1:212" s="3" customFormat="1" ht="10" customHeight="1">
      <c r="A110" s="43"/>
      <c r="B110" s="258"/>
      <c r="C110" s="259"/>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258"/>
      <c r="AY110" s="258"/>
      <c r="AZ110" s="237"/>
      <c r="BA110" s="43"/>
      <c r="HD110" s="13"/>
    </row>
    <row r="111" spans="1:212" s="3" customFormat="1" ht="10" customHeight="1">
      <c r="A111" s="43"/>
      <c r="B111" s="258"/>
      <c r="C111" s="258"/>
      <c r="D111" s="259" t="s">
        <v>69</v>
      </c>
      <c r="E111" s="258"/>
      <c r="F111" s="258"/>
      <c r="G111" s="258"/>
      <c r="H111" s="258"/>
      <c r="I111" s="258"/>
      <c r="J111" s="258"/>
      <c r="K111" s="258"/>
      <c r="L111" s="258"/>
      <c r="M111" s="258"/>
      <c r="N111" s="258"/>
      <c r="O111" s="258"/>
      <c r="P111" s="258"/>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37"/>
      <c r="BA111" s="43"/>
      <c r="HD111" s="13"/>
    </row>
    <row r="112" spans="1:212" s="3" customFormat="1" ht="10" customHeight="1">
      <c r="A112" s="43"/>
      <c r="B112" s="258"/>
      <c r="C112" s="258"/>
      <c r="D112" s="258"/>
      <c r="E112" s="258"/>
      <c r="F112" s="258"/>
      <c r="G112" s="258"/>
      <c r="H112" s="258"/>
      <c r="I112" s="258"/>
      <c r="J112" s="258"/>
      <c r="K112" s="258"/>
      <c r="L112" s="96"/>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76"/>
      <c r="BA112" s="43"/>
      <c r="HD112" s="13"/>
    </row>
    <row r="113" spans="1:212" s="3" customFormat="1" ht="10" customHeight="1">
      <c r="A113" s="43"/>
      <c r="B113" s="258"/>
      <c r="C113" s="258"/>
      <c r="D113" s="258" t="s">
        <v>672</v>
      </c>
      <c r="E113" s="258"/>
      <c r="F113" s="258"/>
      <c r="G113" s="96"/>
      <c r="H113" s="102"/>
      <c r="I113" s="258"/>
      <c r="J113" s="258"/>
      <c r="K113" s="258"/>
      <c r="L113" s="345"/>
      <c r="M113" s="345"/>
      <c r="N113" s="345"/>
      <c r="O113" s="345"/>
      <c r="P113" s="345"/>
      <c r="Q113" s="345"/>
      <c r="R113" s="345"/>
      <c r="S113" s="345"/>
      <c r="T113" s="345"/>
      <c r="U113" s="345"/>
      <c r="V113" s="345"/>
      <c r="W113" s="345"/>
      <c r="X113" s="345"/>
      <c r="Y113" s="345"/>
      <c r="Z113" s="345"/>
      <c r="AA113" s="345"/>
      <c r="AB113" s="345"/>
      <c r="AC113" s="345"/>
      <c r="AD113" s="345"/>
      <c r="AE113" s="258"/>
      <c r="AF113" s="258"/>
      <c r="AG113" s="258" t="s">
        <v>75</v>
      </c>
      <c r="AH113" s="258"/>
      <c r="AI113" s="258"/>
      <c r="AJ113" s="258"/>
      <c r="AK113" s="258"/>
      <c r="AL113" s="345"/>
      <c r="AM113" s="345"/>
      <c r="AN113" s="345"/>
      <c r="AO113" s="345"/>
      <c r="AP113" s="345"/>
      <c r="AQ113" s="345"/>
      <c r="AR113" s="345"/>
      <c r="AS113" s="345"/>
      <c r="AT113" s="345"/>
      <c r="AU113" s="345"/>
      <c r="AV113" s="345"/>
      <c r="AW113" s="345"/>
      <c r="AX113" s="258"/>
      <c r="AY113" s="258"/>
      <c r="AZ113" s="17" t="str">
        <f>IF(OR(IF(ISBLANK(L113),TRUE),IF(ISBLANK(AL113),TRUE)),"COMPLETARE","OK")</f>
        <v>COMPLETARE</v>
      </c>
      <c r="BA113" s="43"/>
      <c r="HD113" s="13"/>
    </row>
    <row r="114" spans="1:212" s="3" customFormat="1" ht="10" customHeight="1">
      <c r="A114" s="43"/>
      <c r="B114" s="258"/>
      <c r="C114" s="258"/>
      <c r="D114" s="258"/>
      <c r="E114" s="258"/>
      <c r="F114" s="258"/>
      <c r="G114" s="258"/>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37"/>
      <c r="BA114" s="43"/>
      <c r="HD114" s="13"/>
    </row>
    <row r="115" spans="1:212" s="3" customFormat="1" ht="10" customHeight="1">
      <c r="A115" s="43"/>
      <c r="B115" s="258"/>
      <c r="C115" s="258"/>
      <c r="D115" s="258"/>
      <c r="E115" s="258"/>
      <c r="F115" s="258"/>
      <c r="G115" s="258"/>
      <c r="H115" s="96" t="s">
        <v>82</v>
      </c>
      <c r="I115" s="96"/>
      <c r="J115" s="96"/>
      <c r="K115" s="96"/>
      <c r="L115" s="331"/>
      <c r="M115" s="331"/>
      <c r="N115" s="331"/>
      <c r="O115" s="331"/>
      <c r="P115" s="331"/>
      <c r="Q115" s="331"/>
      <c r="R115" s="331"/>
      <c r="S115" s="331"/>
      <c r="T115" s="331"/>
      <c r="U115" s="331"/>
      <c r="V115" s="331"/>
      <c r="W115" s="331"/>
      <c r="X115" s="331"/>
      <c r="Y115" s="331"/>
      <c r="Z115" s="331"/>
      <c r="AA115" s="331"/>
      <c r="AB115" s="331"/>
      <c r="AC115" s="331"/>
      <c r="AD115" s="331"/>
      <c r="AE115" s="258"/>
      <c r="AF115" s="96"/>
      <c r="AG115" s="258" t="s">
        <v>83</v>
      </c>
      <c r="AH115" s="258"/>
      <c r="AI115" s="258"/>
      <c r="AJ115" s="333" t="str">
        <f>IF(L107&lt;&gt;"",L107,"")</f>
        <v/>
      </c>
      <c r="AK115" s="333"/>
      <c r="AL115" s="333"/>
      <c r="AM115" s="333"/>
      <c r="AN115" s="96" t="s">
        <v>58</v>
      </c>
      <c r="AO115" s="331"/>
      <c r="AP115" s="334"/>
      <c r="AQ115" s="334"/>
      <c r="AR115" s="334"/>
      <c r="AS115" s="334"/>
      <c r="AT115" s="334"/>
      <c r="AU115" s="334"/>
      <c r="AV115" s="334"/>
      <c r="AW115" s="334"/>
      <c r="AX115" s="258"/>
      <c r="AY115" s="258"/>
      <c r="AZ115" s="20" t="str">
        <f>IF(OR(IF(ISBLANK(L115),TRUE),IF(ISBLANK(AJ115),TRUE),IF(ISBLANK(AO115),TRUE)),"COMPLETARE","OK")</f>
        <v>COMPLETARE</v>
      </c>
      <c r="BA115" s="43"/>
      <c r="HD115" s="13"/>
    </row>
    <row r="116" spans="1:212" s="3" customFormat="1" ht="10" customHeight="1">
      <c r="A116" s="43"/>
      <c r="B116" s="258"/>
      <c r="C116" s="258"/>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258"/>
      <c r="AZ116" s="234"/>
      <c r="BA116" s="43"/>
      <c r="HD116" s="13"/>
    </row>
    <row r="117" spans="1:212" s="3" customFormat="1" ht="10" customHeight="1">
      <c r="A117" s="43"/>
      <c r="B117" s="258"/>
      <c r="C117" s="258"/>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258"/>
      <c r="AZ117" s="234"/>
      <c r="BA117" s="43"/>
      <c r="HD117" s="13"/>
    </row>
    <row r="118" spans="1:212" s="3" customFormat="1" ht="10" customHeight="1">
      <c r="A118" s="43"/>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37"/>
      <c r="BA118" s="43"/>
      <c r="HD118" s="13"/>
    </row>
    <row r="119" spans="1:212" s="3" customFormat="1" ht="10" customHeight="1">
      <c r="A119" s="43"/>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34"/>
      <c r="BA119" s="43"/>
      <c r="HD119" s="13"/>
    </row>
    <row r="120" spans="1:212" s="3" customFormat="1" ht="10" customHeight="1">
      <c r="A120" s="43"/>
      <c r="B120" s="258"/>
      <c r="C120" s="259"/>
      <c r="D120" s="259"/>
      <c r="E120" s="258"/>
      <c r="F120" s="258"/>
      <c r="G120" s="258"/>
      <c r="H120" s="258"/>
      <c r="I120" s="258"/>
      <c r="J120" s="258"/>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34"/>
      <c r="BA120" s="43"/>
      <c r="HD120" s="13"/>
    </row>
    <row r="121" spans="1:212" s="3" customFormat="1" ht="10" customHeight="1">
      <c r="A121" s="43"/>
      <c r="B121" s="258"/>
      <c r="C121" s="258"/>
      <c r="D121" s="258"/>
      <c r="E121" s="258"/>
      <c r="F121" s="258"/>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102"/>
      <c r="AU121" s="102"/>
      <c r="AV121" s="102"/>
      <c r="AW121" s="102"/>
      <c r="AX121" s="102"/>
      <c r="AY121" s="102"/>
      <c r="AZ121" s="76"/>
      <c r="BA121" s="43"/>
      <c r="HD121" s="13"/>
    </row>
    <row r="122" spans="1:212" s="3" customFormat="1" ht="10" customHeight="1" thickBot="1">
      <c r="A122" s="43"/>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102"/>
      <c r="AU122" s="102"/>
      <c r="AV122" s="102"/>
      <c r="AW122" s="102"/>
      <c r="AX122" s="102"/>
      <c r="AY122" s="102"/>
      <c r="AZ122" s="76"/>
      <c r="BA122" s="43"/>
      <c r="HD122" s="13"/>
    </row>
    <row r="123" spans="1:212" s="3" customFormat="1" ht="10" customHeight="1">
      <c r="A123" s="43"/>
      <c r="B123" s="258"/>
      <c r="C123" s="258"/>
      <c r="D123" s="103"/>
      <c r="E123" s="103"/>
      <c r="F123" s="103"/>
      <c r="G123" s="103"/>
      <c r="H123" s="103"/>
      <c r="I123" s="103"/>
      <c r="J123" s="103"/>
      <c r="K123" s="103"/>
      <c r="L123" s="103"/>
      <c r="M123" s="103"/>
      <c r="N123" s="103"/>
      <c r="O123" s="103"/>
      <c r="P123" s="103"/>
      <c r="Q123" s="103"/>
      <c r="R123" s="103"/>
      <c r="S123" s="103"/>
      <c r="T123" s="103"/>
      <c r="U123" s="103"/>
      <c r="V123" s="103"/>
      <c r="W123" s="104"/>
      <c r="X123" s="105"/>
      <c r="Y123" s="105"/>
      <c r="Z123" s="105"/>
      <c r="AA123" s="105"/>
      <c r="AB123" s="105"/>
      <c r="AC123" s="105"/>
      <c r="AD123" s="103"/>
      <c r="AE123" s="103"/>
      <c r="AF123" s="103"/>
      <c r="AG123" s="106"/>
      <c r="AH123" s="106"/>
      <c r="AI123" s="106"/>
      <c r="AJ123" s="106"/>
      <c r="AK123" s="106"/>
      <c r="AL123" s="106"/>
      <c r="AM123" s="106"/>
      <c r="AN123" s="106"/>
      <c r="AO123" s="106"/>
      <c r="AP123" s="103"/>
      <c r="AQ123" s="106"/>
      <c r="AR123" s="106"/>
      <c r="AS123" s="106"/>
      <c r="AT123" s="106"/>
      <c r="AU123" s="106"/>
      <c r="AV123" s="106"/>
      <c r="AW123" s="106"/>
      <c r="AX123" s="258"/>
      <c r="AY123" s="258"/>
      <c r="AZ123" s="234"/>
      <c r="BA123" s="43"/>
      <c r="HD123" s="13"/>
    </row>
    <row r="124" spans="1:212" s="3" customFormat="1" ht="10" customHeight="1">
      <c r="A124" s="43"/>
      <c r="B124" s="258"/>
      <c r="C124" s="258"/>
      <c r="D124" s="261"/>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c r="AA124" s="232"/>
      <c r="AB124" s="232"/>
      <c r="AC124" s="232"/>
      <c r="AD124" s="232"/>
      <c r="AE124" s="232"/>
      <c r="AF124" s="232"/>
      <c r="AG124" s="232"/>
      <c r="AH124" s="102"/>
      <c r="AI124" s="335" t="s">
        <v>666</v>
      </c>
      <c r="AJ124" s="336"/>
      <c r="AK124" s="336"/>
      <c r="AL124" s="336"/>
      <c r="AM124" s="336"/>
      <c r="AN124" s="336"/>
      <c r="AO124" s="336"/>
      <c r="AP124" s="258"/>
      <c r="AQ124" s="335">
        <v>2019</v>
      </c>
      <c r="AR124" s="336"/>
      <c r="AS124" s="336"/>
      <c r="AT124" s="336"/>
      <c r="AU124" s="336"/>
      <c r="AV124" s="336"/>
      <c r="AW124" s="336"/>
      <c r="AX124" s="258"/>
      <c r="AY124" s="258"/>
      <c r="AZ124" s="234"/>
      <c r="BA124" s="43"/>
      <c r="HD124" s="13"/>
    </row>
    <row r="125" spans="1:212" s="3" customFormat="1" ht="10" customHeight="1">
      <c r="A125" s="43"/>
      <c r="B125" s="258"/>
      <c r="C125" s="258"/>
      <c r="D125" s="337" t="s">
        <v>726</v>
      </c>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c r="AF125" s="337"/>
      <c r="AG125" s="337"/>
      <c r="AH125" s="102"/>
      <c r="AI125" s="255"/>
      <c r="AJ125" s="255"/>
      <c r="AK125" s="255"/>
      <c r="AL125" s="255"/>
      <c r="AM125" s="255"/>
      <c r="AN125" s="255"/>
      <c r="AO125" s="255"/>
      <c r="AP125" s="258"/>
      <c r="AQ125" s="255"/>
      <c r="AR125" s="255"/>
      <c r="AS125" s="255"/>
      <c r="AT125" s="255"/>
      <c r="AU125" s="255"/>
      <c r="AV125" s="255"/>
      <c r="AW125" s="255"/>
      <c r="AX125" s="258"/>
      <c r="AY125" s="258"/>
      <c r="AZ125" s="237"/>
      <c r="BA125" s="43"/>
      <c r="HD125" s="13"/>
    </row>
    <row r="126" spans="1:212" s="3" customFormat="1" ht="10" customHeight="1">
      <c r="A126" s="43"/>
      <c r="B126" s="258"/>
      <c r="C126" s="258"/>
      <c r="D126" s="337"/>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c r="AA126" s="337"/>
      <c r="AB126" s="337"/>
      <c r="AC126" s="337"/>
      <c r="AD126" s="337"/>
      <c r="AE126" s="337"/>
      <c r="AF126" s="337"/>
      <c r="AG126" s="337"/>
      <c r="AH126" s="102"/>
      <c r="AI126" s="338"/>
      <c r="AJ126" s="338"/>
      <c r="AK126" s="338"/>
      <c r="AL126" s="338"/>
      <c r="AM126" s="338"/>
      <c r="AN126" s="338"/>
      <c r="AO126" s="338"/>
      <c r="AP126" s="258"/>
      <c r="AQ126" s="338"/>
      <c r="AR126" s="338"/>
      <c r="AS126" s="338"/>
      <c r="AT126" s="338"/>
      <c r="AU126" s="338"/>
      <c r="AV126" s="338"/>
      <c r="AW126" s="338"/>
      <c r="AX126" s="258"/>
      <c r="AY126" s="258"/>
      <c r="AZ126" s="17" t="str">
        <f>IF(OR(IF(ISBLANK(AI126),TRUE),IF(ISBLANK(AQ126),TRUE)),"COMPLETARE","OK")</f>
        <v>COMPLETARE</v>
      </c>
      <c r="BA126" s="43"/>
      <c r="HD126" s="13"/>
    </row>
    <row r="127" spans="1:212" s="3" customFormat="1" ht="10" customHeight="1" thickBot="1">
      <c r="A127" s="43"/>
      <c r="B127" s="258"/>
      <c r="C127" s="258"/>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8"/>
      <c r="AH127" s="108"/>
      <c r="AI127" s="108"/>
      <c r="AJ127" s="108"/>
      <c r="AK127" s="108"/>
      <c r="AL127" s="108"/>
      <c r="AM127" s="108"/>
      <c r="AN127" s="107"/>
      <c r="AO127" s="107"/>
      <c r="AP127" s="107"/>
      <c r="AQ127" s="107"/>
      <c r="AR127" s="107"/>
      <c r="AS127" s="107"/>
      <c r="AT127" s="107"/>
      <c r="AU127" s="107"/>
      <c r="AV127" s="107"/>
      <c r="AW127" s="107"/>
      <c r="AX127" s="258"/>
      <c r="AY127" s="258"/>
      <c r="AZ127" s="234"/>
      <c r="BA127" s="43"/>
      <c r="HD127" s="13"/>
    </row>
    <row r="128" spans="1:212" s="3" customFormat="1" ht="10" customHeight="1">
      <c r="A128" s="43"/>
      <c r="B128" s="258"/>
      <c r="C128" s="258"/>
      <c r="D128" s="258"/>
      <c r="E128" s="258"/>
      <c r="F128" s="258"/>
      <c r="G128" s="258"/>
      <c r="H128" s="258"/>
      <c r="I128" s="258"/>
      <c r="J128" s="258"/>
      <c r="K128" s="96"/>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102"/>
      <c r="AH128" s="102"/>
      <c r="AI128" s="102"/>
      <c r="AJ128" s="102"/>
      <c r="AK128" s="102"/>
      <c r="AL128" s="102"/>
      <c r="AM128" s="102"/>
      <c r="AN128" s="258"/>
      <c r="AO128" s="258"/>
      <c r="AP128" s="258"/>
      <c r="AQ128" s="258"/>
      <c r="AR128" s="258"/>
      <c r="AS128" s="258"/>
      <c r="AT128" s="258"/>
      <c r="AU128" s="258"/>
      <c r="AV128" s="258"/>
      <c r="AW128" s="258"/>
      <c r="AX128" s="258"/>
      <c r="AY128" s="258"/>
      <c r="AZ128" s="234"/>
      <c r="BA128" s="43"/>
      <c r="HD128" s="13"/>
    </row>
    <row r="129" spans="1:212" s="3" customFormat="1" ht="10" customHeight="1">
      <c r="A129" s="43"/>
      <c r="B129" s="258"/>
      <c r="C129" s="258"/>
      <c r="D129" s="352" t="s">
        <v>112</v>
      </c>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258"/>
      <c r="AY129" s="258"/>
      <c r="AZ129" s="234"/>
      <c r="BA129" s="43"/>
      <c r="HD129" s="13"/>
    </row>
    <row r="130" spans="1:212" s="3" customFormat="1" ht="10" customHeight="1">
      <c r="A130" s="43"/>
      <c r="B130" s="258"/>
      <c r="C130" s="258"/>
      <c r="D130" s="352"/>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258"/>
      <c r="AY130" s="258"/>
      <c r="AZ130" s="234"/>
      <c r="BA130" s="43"/>
      <c r="HD130" s="13"/>
    </row>
    <row r="131" spans="1:212" s="3" customFormat="1" ht="10" customHeight="1" thickBot="1">
      <c r="A131" s="43"/>
      <c r="B131" s="258"/>
      <c r="C131" s="258"/>
      <c r="D131" s="258"/>
      <c r="E131" s="258"/>
      <c r="F131" s="258"/>
      <c r="G131" s="258"/>
      <c r="H131" s="258"/>
      <c r="I131" s="258"/>
      <c r="J131" s="258"/>
      <c r="K131" s="258"/>
      <c r="L131" s="258"/>
      <c r="M131" s="258"/>
      <c r="N131" s="258"/>
      <c r="O131" s="258"/>
      <c r="P131" s="258"/>
      <c r="Q131" s="258"/>
      <c r="R131" s="258"/>
      <c r="S131" s="96"/>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34"/>
      <c r="BA131" s="43"/>
      <c r="HD131" s="13"/>
    </row>
    <row r="132" spans="1:212" s="3" customFormat="1" ht="10" customHeight="1">
      <c r="A132" s="43"/>
      <c r="B132" s="258"/>
      <c r="C132" s="256"/>
      <c r="D132" s="103"/>
      <c r="E132" s="103"/>
      <c r="F132" s="109"/>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10"/>
      <c r="AS132" s="103"/>
      <c r="AT132" s="103"/>
      <c r="AU132" s="103"/>
      <c r="AV132" s="103"/>
      <c r="AW132" s="103"/>
      <c r="AX132" s="258"/>
      <c r="AY132" s="258"/>
      <c r="AZ132" s="234"/>
      <c r="BA132" s="43"/>
      <c r="HD132" s="13"/>
    </row>
    <row r="133" spans="1:212" s="3" customFormat="1" ht="10" customHeight="1">
      <c r="A133" s="43"/>
      <c r="B133" s="258"/>
      <c r="C133" s="258"/>
      <c r="D133" s="256" t="s">
        <v>124</v>
      </c>
      <c r="E133" s="96"/>
      <c r="F133" s="258"/>
      <c r="G133" s="258"/>
      <c r="H133" s="258"/>
      <c r="I133" s="258"/>
      <c r="J133" s="258"/>
      <c r="K133" s="258"/>
      <c r="L133" s="258"/>
      <c r="M133" s="258"/>
      <c r="N133" s="258"/>
      <c r="O133" s="258"/>
      <c r="P133" s="258"/>
      <c r="Q133" s="258"/>
      <c r="R133" s="258"/>
      <c r="S133" s="258"/>
      <c r="T133" s="258"/>
      <c r="U133" s="258"/>
      <c r="V133" s="258"/>
      <c r="W133" s="258"/>
      <c r="X133" s="258"/>
      <c r="Y133" s="96"/>
      <c r="Z133" s="258"/>
      <c r="AA133" s="258"/>
      <c r="AB133" s="258"/>
      <c r="AC133" s="258"/>
      <c r="AD133" s="258"/>
      <c r="AE133" s="258"/>
      <c r="AF133" s="258"/>
      <c r="AG133" s="258"/>
      <c r="AH133" s="258"/>
      <c r="AI133" s="258"/>
      <c r="AJ133" s="258"/>
      <c r="AK133" s="258"/>
      <c r="AL133" s="258"/>
      <c r="AM133" s="258"/>
      <c r="AN133" s="258"/>
      <c r="AO133" s="258"/>
      <c r="AP133" s="258"/>
      <c r="AQ133" s="258"/>
      <c r="AR133" s="83"/>
      <c r="AS133" s="258"/>
      <c r="AT133" s="348" t="s">
        <v>125</v>
      </c>
      <c r="AU133" s="348"/>
      <c r="AV133" s="258"/>
      <c r="AW133" s="258"/>
      <c r="AX133" s="258"/>
      <c r="AY133" s="258"/>
      <c r="AZ133" s="234"/>
      <c r="BA133" s="43"/>
      <c r="HD133" s="13"/>
    </row>
    <row r="134" spans="1:212" s="3" customFormat="1" ht="10" customHeight="1">
      <c r="A134" s="43"/>
      <c r="B134" s="258"/>
      <c r="C134" s="259"/>
      <c r="D134" s="111"/>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3"/>
      <c r="AS134" s="112"/>
      <c r="AT134" s="112"/>
      <c r="AU134" s="112"/>
      <c r="AV134" s="112"/>
      <c r="AW134" s="112"/>
      <c r="AX134" s="258"/>
      <c r="AY134" s="258"/>
      <c r="AZ134" s="234"/>
      <c r="BA134" s="43"/>
      <c r="HD134" s="13"/>
    </row>
    <row r="135" spans="1:212" s="3" customFormat="1" ht="10" customHeight="1">
      <c r="A135" s="43"/>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83"/>
      <c r="AS135" s="258"/>
      <c r="AT135" s="258"/>
      <c r="AU135" s="258"/>
      <c r="AV135" s="258"/>
      <c r="AW135" s="258"/>
      <c r="AX135" s="258"/>
      <c r="AY135" s="258"/>
      <c r="AZ135" s="234"/>
      <c r="BA135" s="43"/>
      <c r="HD135" s="13"/>
    </row>
    <row r="136" spans="1:212" s="3" customFormat="1" ht="10" customHeight="1">
      <c r="A136" s="43"/>
      <c r="B136" s="258"/>
      <c r="C136" s="258"/>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c r="AH136" s="330"/>
      <c r="AI136" s="330"/>
      <c r="AJ136" s="330"/>
      <c r="AK136" s="330"/>
      <c r="AL136" s="330"/>
      <c r="AM136" s="330"/>
      <c r="AN136" s="330"/>
      <c r="AO136" s="330"/>
      <c r="AP136" s="330"/>
      <c r="AQ136" s="96"/>
      <c r="AR136" s="83"/>
      <c r="AS136" s="317"/>
      <c r="AT136" s="317"/>
      <c r="AU136" s="317"/>
      <c r="AV136" s="317"/>
      <c r="AW136" s="258"/>
      <c r="AX136" s="258"/>
      <c r="AY136" s="258"/>
      <c r="AZ136" s="17" t="str">
        <f>IF(OR(IF(ISBLANK(D136),TRUE),IF(ISBLANK(AS136),TRUE)),"COMPLETARE","--")</f>
        <v>COMPLETARE</v>
      </c>
      <c r="BA136" s="43"/>
      <c r="HD136" s="13"/>
    </row>
    <row r="137" spans="1:212" s="3" customFormat="1" ht="10" customHeight="1">
      <c r="A137" s="43"/>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83"/>
      <c r="AS137" s="258"/>
      <c r="AT137" s="258"/>
      <c r="AU137" s="258"/>
      <c r="AV137" s="258"/>
      <c r="AW137" s="258"/>
      <c r="AX137" s="258"/>
      <c r="AY137" s="258"/>
      <c r="AZ137" s="234"/>
      <c r="BA137" s="43"/>
      <c r="HD137" s="13"/>
    </row>
    <row r="138" spans="1:212" s="3" customFormat="1" ht="10" customHeight="1">
      <c r="A138" s="43"/>
      <c r="B138" s="258"/>
      <c r="C138" s="258"/>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c r="AH138" s="330"/>
      <c r="AI138" s="330"/>
      <c r="AJ138" s="330"/>
      <c r="AK138" s="330"/>
      <c r="AL138" s="330"/>
      <c r="AM138" s="330"/>
      <c r="AN138" s="330"/>
      <c r="AO138" s="330"/>
      <c r="AP138" s="330"/>
      <c r="AQ138" s="258"/>
      <c r="AR138" s="83"/>
      <c r="AS138" s="317"/>
      <c r="AT138" s="317"/>
      <c r="AU138" s="317"/>
      <c r="AV138" s="317"/>
      <c r="AW138" s="258"/>
      <c r="AX138" s="258"/>
      <c r="AY138" s="258"/>
      <c r="AZ138" s="17" t="str">
        <f>IF(ISBLANK(D138),"--", IF(ISBLANK(AS138),"COMPLETARE", "--"))</f>
        <v>--</v>
      </c>
      <c r="BA138" s="43"/>
      <c r="HD138" s="13"/>
    </row>
    <row r="139" spans="1:212" s="3" customFormat="1" ht="10" customHeight="1">
      <c r="A139" s="43"/>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83"/>
      <c r="AS139" s="258"/>
      <c r="AT139" s="258"/>
      <c r="AU139" s="258"/>
      <c r="AV139" s="258"/>
      <c r="AW139" s="258"/>
      <c r="AX139" s="258"/>
      <c r="AY139" s="258"/>
      <c r="AZ139" s="234"/>
      <c r="BA139" s="43"/>
      <c r="HD139" s="13"/>
    </row>
    <row r="140" spans="1:212" s="3" customFormat="1" ht="10" customHeight="1">
      <c r="A140" s="43"/>
      <c r="B140" s="258"/>
      <c r="C140" s="259"/>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c r="AH140" s="330"/>
      <c r="AI140" s="330"/>
      <c r="AJ140" s="330"/>
      <c r="AK140" s="330"/>
      <c r="AL140" s="330"/>
      <c r="AM140" s="330"/>
      <c r="AN140" s="330"/>
      <c r="AO140" s="330"/>
      <c r="AP140" s="330"/>
      <c r="AQ140" s="258"/>
      <c r="AR140" s="83"/>
      <c r="AS140" s="317"/>
      <c r="AT140" s="317"/>
      <c r="AU140" s="317"/>
      <c r="AV140" s="317"/>
      <c r="AW140" s="258"/>
      <c r="AX140" s="258"/>
      <c r="AY140" s="258"/>
      <c r="AZ140" s="17" t="str">
        <f>IF(ISBLANK(D140),"--", IF(ISBLANK(AS140),"COMPLETARE", "--"))</f>
        <v>--</v>
      </c>
      <c r="BA140" s="43"/>
      <c r="HD140" s="13"/>
    </row>
    <row r="141" spans="1:212" s="3" customFormat="1" ht="10" customHeight="1">
      <c r="A141" s="43"/>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58"/>
      <c r="AP141" s="258"/>
      <c r="AQ141" s="258"/>
      <c r="AR141" s="83"/>
      <c r="AS141" s="258"/>
      <c r="AT141" s="258"/>
      <c r="AU141" s="258"/>
      <c r="AV141" s="258"/>
      <c r="AW141" s="258"/>
      <c r="AX141" s="258"/>
      <c r="AY141" s="258"/>
      <c r="AZ141" s="234"/>
      <c r="BA141" s="43"/>
      <c r="HD141" s="13"/>
    </row>
    <row r="142" spans="1:212" s="3" customFormat="1" ht="10" customHeight="1">
      <c r="A142" s="43"/>
      <c r="B142" s="258"/>
      <c r="C142" s="259"/>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c r="AI142" s="330"/>
      <c r="AJ142" s="330"/>
      <c r="AK142" s="330"/>
      <c r="AL142" s="330"/>
      <c r="AM142" s="330"/>
      <c r="AN142" s="330"/>
      <c r="AO142" s="330"/>
      <c r="AP142" s="330"/>
      <c r="AQ142" s="258"/>
      <c r="AR142" s="83"/>
      <c r="AS142" s="317"/>
      <c r="AT142" s="317"/>
      <c r="AU142" s="317"/>
      <c r="AV142" s="317"/>
      <c r="AW142" s="258"/>
      <c r="AX142" s="258"/>
      <c r="AY142" s="258"/>
      <c r="AZ142" s="17" t="str">
        <f>IF(ISBLANK(D142),"--", IF(ISBLANK(AS142),"COMPLETARE", "--"))</f>
        <v>--</v>
      </c>
      <c r="BA142" s="43"/>
      <c r="HD142" s="13"/>
    </row>
    <row r="143" spans="1:212" s="3" customFormat="1" ht="10" customHeight="1">
      <c r="A143" s="43"/>
      <c r="B143" s="258"/>
      <c r="C143" s="258"/>
      <c r="D143" s="258"/>
      <c r="E143" s="258"/>
      <c r="F143" s="258"/>
      <c r="G143" s="258"/>
      <c r="H143" s="258"/>
      <c r="I143" s="258"/>
      <c r="J143" s="258"/>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83"/>
      <c r="AS143" s="258"/>
      <c r="AT143" s="258"/>
      <c r="AU143" s="258"/>
      <c r="AV143" s="258"/>
      <c r="AW143" s="258"/>
      <c r="AX143" s="258"/>
      <c r="AY143" s="258"/>
      <c r="AZ143" s="234"/>
      <c r="BA143" s="43"/>
      <c r="HD143" s="13"/>
    </row>
    <row r="144" spans="1:212" s="3" customFormat="1" ht="10" customHeight="1">
      <c r="A144" s="43"/>
      <c r="B144" s="258"/>
      <c r="C144" s="258"/>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c r="AH144" s="330"/>
      <c r="AI144" s="330"/>
      <c r="AJ144" s="330"/>
      <c r="AK144" s="330"/>
      <c r="AL144" s="330"/>
      <c r="AM144" s="330"/>
      <c r="AN144" s="330"/>
      <c r="AO144" s="330"/>
      <c r="AP144" s="330"/>
      <c r="AQ144" s="258"/>
      <c r="AR144" s="83"/>
      <c r="AS144" s="317"/>
      <c r="AT144" s="317"/>
      <c r="AU144" s="317"/>
      <c r="AV144" s="317"/>
      <c r="AW144" s="258"/>
      <c r="AX144" s="258"/>
      <c r="AY144" s="258"/>
      <c r="AZ144" s="17" t="str">
        <f>IF(ISBLANK(D144),"--", IF(ISBLANK(AS144),"COMPLETARE", "--"))</f>
        <v>--</v>
      </c>
      <c r="BA144" s="43"/>
      <c r="HD144" s="13"/>
    </row>
    <row r="145" spans="1:212" s="3" customFormat="1" ht="10" customHeight="1">
      <c r="A145" s="43"/>
      <c r="B145" s="258"/>
      <c r="C145" s="258"/>
      <c r="D145" s="258"/>
      <c r="E145" s="258"/>
      <c r="F145" s="258"/>
      <c r="G145" s="258"/>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8"/>
      <c r="AL145" s="258"/>
      <c r="AM145" s="258"/>
      <c r="AN145" s="258"/>
      <c r="AO145" s="258"/>
      <c r="AP145" s="258"/>
      <c r="AQ145" s="258"/>
      <c r="AR145" s="83"/>
      <c r="AS145" s="258"/>
      <c r="AT145" s="258"/>
      <c r="AU145" s="258"/>
      <c r="AV145" s="258"/>
      <c r="AW145" s="258"/>
      <c r="AX145" s="258"/>
      <c r="AY145" s="258"/>
      <c r="AZ145" s="234"/>
      <c r="BA145" s="43"/>
      <c r="HD145" s="13"/>
    </row>
    <row r="146" spans="1:212" s="3" customFormat="1" ht="10" customHeight="1">
      <c r="A146" s="43"/>
      <c r="B146" s="258"/>
      <c r="C146" s="258"/>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258"/>
      <c r="AR146" s="83"/>
      <c r="AS146" s="317"/>
      <c r="AT146" s="317"/>
      <c r="AU146" s="317"/>
      <c r="AV146" s="317"/>
      <c r="AW146" s="258"/>
      <c r="AX146" s="258"/>
      <c r="AY146" s="258"/>
      <c r="AZ146" s="17" t="str">
        <f>IF(ISBLANK(D146),"--", IF(ISBLANK(AS146),"COMPLETARE", "--"))</f>
        <v>--</v>
      </c>
      <c r="BA146" s="43"/>
      <c r="HD146" s="13"/>
    </row>
    <row r="147" spans="1:212" s="3" customFormat="1" ht="10" customHeight="1">
      <c r="A147" s="43"/>
      <c r="B147" s="258"/>
      <c r="C147" s="259"/>
      <c r="D147" s="259"/>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258"/>
      <c r="AL147" s="258"/>
      <c r="AM147" s="258"/>
      <c r="AN147" s="258"/>
      <c r="AO147" s="258"/>
      <c r="AP147" s="258"/>
      <c r="AQ147" s="258"/>
      <c r="AR147" s="83"/>
      <c r="AS147" s="258"/>
      <c r="AT147" s="258"/>
      <c r="AU147" s="258"/>
      <c r="AV147" s="258"/>
      <c r="AW147" s="258"/>
      <c r="AX147" s="258"/>
      <c r="AY147" s="258"/>
      <c r="AZ147" s="234"/>
      <c r="BA147" s="43"/>
      <c r="HD147" s="13"/>
    </row>
    <row r="148" spans="1:212" s="3" customFormat="1" ht="10" customHeight="1">
      <c r="A148" s="43"/>
      <c r="B148" s="258"/>
      <c r="C148" s="258"/>
      <c r="D148" s="258" t="s">
        <v>170</v>
      </c>
      <c r="E148" s="267"/>
      <c r="F148" s="267"/>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258"/>
      <c r="AR148" s="83"/>
      <c r="AS148" s="317"/>
      <c r="AT148" s="317"/>
      <c r="AU148" s="317"/>
      <c r="AV148" s="317"/>
      <c r="AW148" s="258"/>
      <c r="AX148" s="258"/>
      <c r="AY148" s="258"/>
      <c r="AZ148" s="17" t="str">
        <f>IF(ISBLANK(G148),"--", IF(ISBLANK(AS148),"COMPLETARE", "--"))</f>
        <v>--</v>
      </c>
      <c r="BA148" s="43"/>
      <c r="HD148" s="13"/>
    </row>
    <row r="149" spans="1:212" s="3" customFormat="1" ht="10" customHeight="1">
      <c r="A149" s="43"/>
      <c r="B149" s="258"/>
      <c r="C149" s="259"/>
      <c r="D149" s="259"/>
      <c r="E149" s="258"/>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5"/>
      <c r="AS149" s="114"/>
      <c r="AT149" s="114"/>
      <c r="AU149" s="114"/>
      <c r="AV149" s="114"/>
      <c r="AW149" s="114"/>
      <c r="AX149" s="258"/>
      <c r="AY149" s="258"/>
      <c r="AZ149" s="234"/>
      <c r="BA149" s="43"/>
      <c r="HD149" s="13"/>
    </row>
    <row r="150" spans="1:212" s="3" customFormat="1" ht="10" customHeight="1">
      <c r="A150" s="43"/>
      <c r="B150" s="258"/>
      <c r="C150" s="258"/>
      <c r="D150" s="258"/>
      <c r="E150" s="267"/>
      <c r="F150" s="267"/>
      <c r="G150" s="339" t="s">
        <v>118</v>
      </c>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114"/>
      <c r="AR150" s="115"/>
      <c r="AS150" s="317"/>
      <c r="AT150" s="317"/>
      <c r="AU150" s="317"/>
      <c r="AV150" s="317"/>
      <c r="AW150" s="114"/>
      <c r="AX150" s="258"/>
      <c r="AY150" s="258"/>
      <c r="AZ150" s="234"/>
      <c r="BA150" s="43"/>
      <c r="HD150" s="13"/>
    </row>
    <row r="151" spans="1:212" s="3" customFormat="1" ht="10" customHeight="1">
      <c r="A151" s="43"/>
      <c r="B151" s="258"/>
      <c r="C151" s="258"/>
      <c r="D151" s="258"/>
      <c r="E151" s="258"/>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5"/>
      <c r="AS151" s="114"/>
      <c r="AT151" s="114"/>
      <c r="AU151" s="114"/>
      <c r="AV151" s="114"/>
      <c r="AW151" s="114"/>
      <c r="AX151" s="258"/>
      <c r="AY151" s="258"/>
      <c r="AZ151" s="234"/>
      <c r="BA151" s="43"/>
      <c r="HD151" s="13"/>
    </row>
    <row r="152" spans="1:212" s="3" customFormat="1" ht="10" customHeight="1">
      <c r="A152" s="43"/>
      <c r="B152" s="258"/>
      <c r="C152" s="258"/>
      <c r="D152" s="116"/>
      <c r="E152" s="117"/>
      <c r="F152" s="117"/>
      <c r="G152" s="117"/>
      <c r="H152" s="117"/>
      <c r="I152" s="117"/>
      <c r="J152" s="117"/>
      <c r="K152" s="117"/>
      <c r="L152" s="117"/>
      <c r="M152" s="117"/>
      <c r="N152" s="117"/>
      <c r="O152" s="117"/>
      <c r="P152" s="117"/>
      <c r="Q152" s="117"/>
      <c r="R152" s="117"/>
      <c r="S152" s="117"/>
      <c r="T152" s="117"/>
      <c r="U152" s="117"/>
      <c r="V152" s="117"/>
      <c r="W152" s="364" t="s">
        <v>183</v>
      </c>
      <c r="X152" s="364"/>
      <c r="Y152" s="364"/>
      <c r="Z152" s="364"/>
      <c r="AA152" s="364"/>
      <c r="AB152" s="364"/>
      <c r="AC152" s="364"/>
      <c r="AD152" s="364"/>
      <c r="AE152" s="364"/>
      <c r="AF152" s="364"/>
      <c r="AG152" s="364"/>
      <c r="AH152" s="364"/>
      <c r="AI152" s="364"/>
      <c r="AJ152" s="364"/>
      <c r="AK152" s="364"/>
      <c r="AL152" s="364"/>
      <c r="AM152" s="364"/>
      <c r="AN152" s="364"/>
      <c r="AO152" s="364"/>
      <c r="AP152" s="364"/>
      <c r="AQ152" s="258"/>
      <c r="AR152" s="83"/>
      <c r="AS152" s="365">
        <f>AS136+AS138+AS140+AS142+AS144+AS146+AS148+AS150</f>
        <v>0</v>
      </c>
      <c r="AT152" s="365"/>
      <c r="AU152" s="365"/>
      <c r="AV152" s="365"/>
      <c r="AW152" s="258"/>
      <c r="AX152" s="258"/>
      <c r="AY152" s="258"/>
      <c r="AZ152" s="25" t="str">
        <f>IF(OR(AS152&lt;99.99%, AS152&gt;100.99%), "QUADRARE A 100%", "OK")</f>
        <v>QUADRARE A 100%</v>
      </c>
      <c r="BA152" s="43"/>
      <c r="HD152" s="13"/>
    </row>
    <row r="153" spans="1:212" s="3" customFormat="1" ht="10" customHeight="1" thickBot="1">
      <c r="A153" s="43"/>
      <c r="B153" s="258"/>
      <c r="C153" s="258"/>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18"/>
      <c r="AS153" s="107"/>
      <c r="AT153" s="107"/>
      <c r="AU153" s="107"/>
      <c r="AV153" s="107"/>
      <c r="AW153" s="107"/>
      <c r="AX153" s="258"/>
      <c r="AY153" s="258"/>
      <c r="AZ153" s="234"/>
      <c r="BA153" s="43"/>
      <c r="HD153" s="13"/>
    </row>
    <row r="154" spans="1:212" s="3" customFormat="1" ht="10" customHeight="1">
      <c r="A154" s="43"/>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34"/>
      <c r="BA154" s="43"/>
      <c r="HD154" s="13"/>
    </row>
    <row r="155" spans="1:212" s="3" customFormat="1" ht="10" customHeight="1">
      <c r="A155" s="43"/>
      <c r="B155" s="258"/>
      <c r="C155" s="258"/>
      <c r="D155" s="258" t="s">
        <v>192</v>
      </c>
      <c r="E155" s="258"/>
      <c r="F155" s="85" t="s">
        <v>193</v>
      </c>
      <c r="G155" s="258"/>
      <c r="H155" s="258"/>
      <c r="I155" s="258"/>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34"/>
      <c r="BA155" s="43"/>
      <c r="HD155" s="13"/>
    </row>
    <row r="156" spans="1:212" s="3" customFormat="1" ht="10" customHeight="1">
      <c r="A156" s="43"/>
      <c r="B156" s="258"/>
      <c r="C156" s="258"/>
      <c r="D156" s="258"/>
      <c r="E156" s="258"/>
      <c r="F156" s="85" t="s">
        <v>197</v>
      </c>
      <c r="G156" s="258"/>
      <c r="H156" s="258"/>
      <c r="I156" s="258"/>
      <c r="J156" s="258"/>
      <c r="K156" s="258"/>
      <c r="L156" s="258"/>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34"/>
      <c r="BA156" s="43"/>
      <c r="HD156" s="13"/>
    </row>
    <row r="157" spans="1:212" s="3" customFormat="1" ht="10" customHeight="1">
      <c r="A157" s="43"/>
      <c r="B157" s="258"/>
      <c r="C157" s="258"/>
      <c r="D157" s="258"/>
      <c r="E157" s="258"/>
      <c r="F157" s="85"/>
      <c r="G157" s="258"/>
      <c r="H157" s="258"/>
      <c r="I157" s="258"/>
      <c r="J157" s="258"/>
      <c r="K157" s="258"/>
      <c r="L157" s="258"/>
      <c r="M157" s="258"/>
      <c r="N157" s="258"/>
      <c r="O157" s="258"/>
      <c r="P157" s="258"/>
      <c r="Q157" s="258"/>
      <c r="R157" s="258"/>
      <c r="S157" s="258"/>
      <c r="T157" s="258"/>
      <c r="U157" s="258"/>
      <c r="V157" s="258"/>
      <c r="W157" s="258"/>
      <c r="X157" s="258"/>
      <c r="Y157" s="258"/>
      <c r="Z157" s="258"/>
      <c r="AA157" s="258"/>
      <c r="AB157" s="258"/>
      <c r="AC157" s="258"/>
      <c r="AD157" s="258"/>
      <c r="AE157" s="258"/>
      <c r="AF157" s="258"/>
      <c r="AG157" s="258"/>
      <c r="AH157" s="258"/>
      <c r="AI157" s="258"/>
      <c r="AJ157" s="258"/>
      <c r="AK157" s="258"/>
      <c r="AL157" s="258"/>
      <c r="AM157" s="258"/>
      <c r="AN157" s="258"/>
      <c r="AO157" s="258"/>
      <c r="AP157" s="258"/>
      <c r="AQ157" s="258"/>
      <c r="AR157" s="258"/>
      <c r="AS157" s="258"/>
      <c r="AT157" s="258"/>
      <c r="AU157" s="258"/>
      <c r="AV157" s="258"/>
      <c r="AW157" s="258"/>
      <c r="AX157" s="258"/>
      <c r="AY157" s="258"/>
      <c r="AZ157" s="234"/>
      <c r="BA157" s="43"/>
      <c r="HD157" s="13"/>
    </row>
    <row r="158" spans="1:212" s="3" customFormat="1" ht="10" customHeight="1">
      <c r="A158" s="43"/>
      <c r="B158" s="258"/>
      <c r="C158" s="258"/>
      <c r="D158" s="258"/>
      <c r="E158" s="258"/>
      <c r="F158" s="85"/>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34"/>
      <c r="BA158" s="43"/>
      <c r="HD158" s="13"/>
    </row>
    <row r="159" spans="1:212" s="3" customFormat="1" ht="9" customHeight="1">
      <c r="A159" s="43"/>
      <c r="B159" s="258"/>
      <c r="C159" s="258"/>
      <c r="D159" s="258"/>
      <c r="E159" s="258"/>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34"/>
      <c r="BA159" s="43"/>
      <c r="HD159" s="13"/>
    </row>
    <row r="160" spans="1:212" s="3" customFormat="1" ht="9" customHeight="1">
      <c r="A160" s="43"/>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34"/>
      <c r="BA160" s="43"/>
      <c r="HD160" s="13"/>
    </row>
    <row r="161" spans="1:212" s="26" customFormat="1" ht="10" customHeight="1">
      <c r="A161" s="45"/>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c r="AS161" s="256"/>
      <c r="AT161" s="256"/>
      <c r="AU161" s="256"/>
      <c r="AV161" s="256"/>
      <c r="AW161" s="256"/>
      <c r="AX161" s="256"/>
      <c r="AY161" s="256"/>
      <c r="AZ161" s="234"/>
      <c r="BA161" s="45"/>
      <c r="HD161" s="13"/>
    </row>
    <row r="162" spans="1:212" s="3" customFormat="1" ht="10" customHeight="1">
      <c r="A162" s="43"/>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34"/>
      <c r="BA162" s="43"/>
      <c r="HD162" s="13"/>
    </row>
    <row r="163" spans="1:212" s="3" customFormat="1" ht="10" customHeight="1" thickBot="1">
      <c r="A163" s="43"/>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34"/>
      <c r="BA163" s="43"/>
      <c r="HD163" s="13"/>
    </row>
    <row r="164" spans="1:212" s="3" customFormat="1" ht="10" customHeight="1">
      <c r="A164" s="43"/>
      <c r="B164" s="258"/>
      <c r="C164" s="259"/>
      <c r="D164" s="103"/>
      <c r="E164" s="103"/>
      <c r="F164" s="103"/>
      <c r="G164" s="103"/>
      <c r="H164" s="103"/>
      <c r="I164" s="103"/>
      <c r="J164" s="103"/>
      <c r="K164" s="103"/>
      <c r="L164" s="103"/>
      <c r="M164" s="103"/>
      <c r="N164" s="103"/>
      <c r="O164" s="103"/>
      <c r="P164" s="103"/>
      <c r="Q164" s="103"/>
      <c r="R164" s="103"/>
      <c r="S164" s="103"/>
      <c r="T164" s="103"/>
      <c r="U164" s="103"/>
      <c r="V164" s="103"/>
      <c r="W164" s="104"/>
      <c r="X164" s="105"/>
      <c r="Y164" s="105"/>
      <c r="Z164" s="105"/>
      <c r="AA164" s="105"/>
      <c r="AB164" s="105"/>
      <c r="AC164" s="105"/>
      <c r="AD164" s="103"/>
      <c r="AE164" s="103"/>
      <c r="AF164" s="103"/>
      <c r="AG164" s="106"/>
      <c r="AH164" s="106"/>
      <c r="AI164" s="106"/>
      <c r="AJ164" s="106"/>
      <c r="AK164" s="106"/>
      <c r="AL164" s="106"/>
      <c r="AM164" s="106"/>
      <c r="AN164" s="106"/>
      <c r="AO164" s="106"/>
      <c r="AP164" s="103"/>
      <c r="AQ164" s="106"/>
      <c r="AR164" s="106"/>
      <c r="AS164" s="106"/>
      <c r="AT164" s="106"/>
      <c r="AU164" s="106"/>
      <c r="AV164" s="106"/>
      <c r="AW164" s="106"/>
      <c r="AX164" s="258"/>
      <c r="AY164" s="258"/>
      <c r="AZ164" s="234"/>
      <c r="BA164" s="43"/>
      <c r="HD164" s="13"/>
    </row>
    <row r="165" spans="1:212" s="3" customFormat="1" ht="10" customHeight="1">
      <c r="A165" s="43"/>
      <c r="B165" s="258"/>
      <c r="C165" s="258"/>
      <c r="D165" s="230"/>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c r="AA165" s="231"/>
      <c r="AB165" s="231"/>
      <c r="AC165" s="231"/>
      <c r="AD165" s="231"/>
      <c r="AE165" s="231"/>
      <c r="AF165" s="231"/>
      <c r="AG165" s="231"/>
      <c r="AH165" s="102"/>
      <c r="AI165" s="335" t="s">
        <v>666</v>
      </c>
      <c r="AJ165" s="336"/>
      <c r="AK165" s="336"/>
      <c r="AL165" s="336"/>
      <c r="AM165" s="336"/>
      <c r="AN165" s="336"/>
      <c r="AO165" s="336"/>
      <c r="AP165" s="258"/>
      <c r="AQ165" s="335">
        <v>2019</v>
      </c>
      <c r="AR165" s="336"/>
      <c r="AS165" s="336"/>
      <c r="AT165" s="336"/>
      <c r="AU165" s="336"/>
      <c r="AV165" s="336"/>
      <c r="AW165" s="336"/>
      <c r="AX165" s="258"/>
      <c r="AY165" s="258"/>
      <c r="AZ165" s="234"/>
      <c r="BA165" s="43"/>
      <c r="HD165" s="13"/>
    </row>
    <row r="166" spans="1:212" s="3" customFormat="1" ht="10" customHeight="1">
      <c r="A166" s="43"/>
      <c r="B166" s="258"/>
      <c r="C166" s="258"/>
      <c r="D166" s="337" t="s">
        <v>725</v>
      </c>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c r="AA166" s="337"/>
      <c r="AB166" s="337"/>
      <c r="AC166" s="337"/>
      <c r="AD166" s="337"/>
      <c r="AE166" s="337"/>
      <c r="AF166" s="337"/>
      <c r="AG166" s="337"/>
      <c r="AH166" s="102"/>
      <c r="AI166" s="255"/>
      <c r="AJ166" s="255"/>
      <c r="AK166" s="255"/>
      <c r="AL166" s="255"/>
      <c r="AM166" s="255"/>
      <c r="AN166" s="255"/>
      <c r="AO166" s="255"/>
      <c r="AP166" s="258"/>
      <c r="AQ166" s="255"/>
      <c r="AR166" s="255"/>
      <c r="AS166" s="255"/>
      <c r="AT166" s="255"/>
      <c r="AU166" s="255"/>
      <c r="AV166" s="255"/>
      <c r="AW166" s="255"/>
      <c r="AX166" s="258"/>
      <c r="AY166" s="258"/>
      <c r="AZ166" s="234"/>
      <c r="BA166" s="43"/>
      <c r="HD166" s="13"/>
    </row>
    <row r="167" spans="1:212" s="3" customFormat="1" ht="10" customHeight="1">
      <c r="A167" s="43"/>
      <c r="B167" s="258"/>
      <c r="C167" s="258"/>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c r="AA167" s="337"/>
      <c r="AB167" s="337"/>
      <c r="AC167" s="337"/>
      <c r="AD167" s="337"/>
      <c r="AE167" s="337"/>
      <c r="AF167" s="337"/>
      <c r="AG167" s="337"/>
      <c r="AH167" s="102"/>
      <c r="AI167" s="338"/>
      <c r="AJ167" s="338"/>
      <c r="AK167" s="338"/>
      <c r="AL167" s="338"/>
      <c r="AM167" s="338"/>
      <c r="AN167" s="338"/>
      <c r="AO167" s="338"/>
      <c r="AP167" s="258"/>
      <c r="AQ167" s="338"/>
      <c r="AR167" s="338"/>
      <c r="AS167" s="338"/>
      <c r="AT167" s="338"/>
      <c r="AU167" s="338"/>
      <c r="AV167" s="338"/>
      <c r="AW167" s="338"/>
      <c r="AX167" s="258"/>
      <c r="AY167" s="258"/>
      <c r="AZ167" s="17" t="str">
        <f>IF(OR(IF(ISBLANK(AI167),TRUE),IF(ISBLANK(AQ167),TRUE)),"COMPLETARE","OK")</f>
        <v>COMPLETARE</v>
      </c>
      <c r="BA167" s="43"/>
      <c r="HD167" s="13"/>
    </row>
    <row r="168" spans="1:212" s="3" customFormat="1" ht="10" customHeight="1" thickBot="1">
      <c r="A168" s="43"/>
      <c r="B168" s="258"/>
      <c r="C168" s="258"/>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8"/>
      <c r="AH168" s="108"/>
      <c r="AI168" s="108"/>
      <c r="AJ168" s="108"/>
      <c r="AK168" s="108"/>
      <c r="AL168" s="108"/>
      <c r="AM168" s="108"/>
      <c r="AN168" s="107"/>
      <c r="AO168" s="107"/>
      <c r="AP168" s="107"/>
      <c r="AQ168" s="107"/>
      <c r="AR168" s="107"/>
      <c r="AS168" s="107"/>
      <c r="AT168" s="107"/>
      <c r="AU168" s="107"/>
      <c r="AV168" s="107"/>
      <c r="AW168" s="107"/>
      <c r="AX168" s="258"/>
      <c r="AY168" s="258"/>
      <c r="AZ168" s="234"/>
      <c r="BA168" s="43"/>
      <c r="HD168" s="13"/>
    </row>
    <row r="169" spans="1:212" s="3" customFormat="1" ht="9" customHeight="1">
      <c r="A169" s="43"/>
      <c r="B169" s="258"/>
      <c r="C169" s="258"/>
      <c r="D169" s="119"/>
      <c r="E169" s="82"/>
      <c r="F169" s="82"/>
      <c r="G169" s="82"/>
      <c r="H169" s="82"/>
      <c r="I169" s="82"/>
      <c r="J169" s="82"/>
      <c r="K169" s="82"/>
      <c r="L169" s="82"/>
      <c r="M169" s="82"/>
      <c r="N169" s="82"/>
      <c r="O169" s="82"/>
      <c r="P169" s="82"/>
      <c r="Q169" s="82"/>
      <c r="R169" s="120"/>
      <c r="S169" s="120"/>
      <c r="T169" s="82"/>
      <c r="U169" s="119"/>
      <c r="V169" s="121"/>
      <c r="W169" s="119"/>
      <c r="X169" s="119"/>
      <c r="Y169" s="119"/>
      <c r="Z169" s="119"/>
      <c r="AA169" s="119"/>
      <c r="AB169" s="119"/>
      <c r="AC169" s="119"/>
      <c r="AD169" s="82"/>
      <c r="AE169" s="121"/>
      <c r="AF169" s="120"/>
      <c r="AG169" s="119"/>
      <c r="AH169" s="119"/>
      <c r="AI169" s="102"/>
      <c r="AJ169" s="102"/>
      <c r="AK169" s="102"/>
      <c r="AL169" s="102"/>
      <c r="AM169" s="102"/>
      <c r="AN169" s="102"/>
      <c r="AO169" s="102"/>
      <c r="AP169" s="82"/>
      <c r="AQ169" s="119"/>
      <c r="AR169" s="119"/>
      <c r="AS169" s="119"/>
      <c r="AT169" s="119"/>
      <c r="AU169" s="119"/>
      <c r="AV169" s="119"/>
      <c r="AW169" s="119"/>
      <c r="AX169" s="258"/>
      <c r="AY169" s="258"/>
      <c r="AZ169" s="234"/>
      <c r="BA169" s="43"/>
      <c r="HD169" s="13"/>
    </row>
    <row r="170" spans="1:212" s="3" customFormat="1" ht="10" customHeight="1">
      <c r="A170" s="43"/>
      <c r="B170" s="258"/>
      <c r="C170" s="258"/>
      <c r="D170" s="352" t="s">
        <v>741</v>
      </c>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258"/>
      <c r="AY170" s="258"/>
      <c r="AZ170" s="234"/>
      <c r="BA170" s="43"/>
      <c r="FT170" s="24"/>
      <c r="FU170" s="24"/>
      <c r="HD170" s="13"/>
    </row>
    <row r="171" spans="1:212" s="3" customFormat="1" ht="10" customHeight="1">
      <c r="A171" s="43"/>
      <c r="B171" s="258"/>
      <c r="C171" s="258"/>
      <c r="D171" s="352"/>
      <c r="E171" s="352"/>
      <c r="F171" s="352"/>
      <c r="G171" s="352"/>
      <c r="H171" s="352"/>
      <c r="I171" s="352"/>
      <c r="J171" s="352"/>
      <c r="K171" s="352"/>
      <c r="L171" s="352"/>
      <c r="M171" s="352"/>
      <c r="N171" s="352"/>
      <c r="O171" s="352"/>
      <c r="P171" s="352"/>
      <c r="Q171" s="352"/>
      <c r="R171" s="352"/>
      <c r="S171" s="352"/>
      <c r="T171" s="352"/>
      <c r="U171" s="352"/>
      <c r="V171" s="352"/>
      <c r="W171" s="352"/>
      <c r="X171" s="352"/>
      <c r="Y171" s="352"/>
      <c r="Z171" s="352"/>
      <c r="AA171" s="352"/>
      <c r="AB171" s="352"/>
      <c r="AC171" s="352"/>
      <c r="AD171" s="352"/>
      <c r="AE171" s="352"/>
      <c r="AF171" s="352"/>
      <c r="AG171" s="352"/>
      <c r="AH171" s="352"/>
      <c r="AI171" s="352"/>
      <c r="AJ171" s="352"/>
      <c r="AK171" s="352"/>
      <c r="AL171" s="352"/>
      <c r="AM171" s="352"/>
      <c r="AN171" s="352"/>
      <c r="AO171" s="352"/>
      <c r="AP171" s="352"/>
      <c r="AQ171" s="352"/>
      <c r="AR171" s="352"/>
      <c r="AS171" s="352"/>
      <c r="AT171" s="352"/>
      <c r="AU171" s="352"/>
      <c r="AV171" s="352"/>
      <c r="AW171" s="352"/>
      <c r="AX171" s="258"/>
      <c r="AY171" s="258"/>
      <c r="AZ171" s="234"/>
      <c r="BA171" s="43"/>
      <c r="FT171" s="23"/>
      <c r="FU171" s="24"/>
      <c r="HD171" s="13"/>
    </row>
    <row r="172" spans="1:212" s="3" customFormat="1" ht="10" customHeight="1" thickBot="1">
      <c r="A172" s="43"/>
      <c r="B172" s="258"/>
      <c r="C172" s="258"/>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258"/>
      <c r="AY172" s="258"/>
      <c r="AZ172" s="234"/>
      <c r="BA172" s="43"/>
      <c r="FT172" s="23"/>
      <c r="FU172" s="24"/>
      <c r="HD172" s="13"/>
    </row>
    <row r="173" spans="1:212" s="3" customFormat="1" ht="10" customHeight="1">
      <c r="A173" s="43"/>
      <c r="B173" s="258"/>
      <c r="C173" s="256"/>
      <c r="D173" s="103"/>
      <c r="E173" s="103"/>
      <c r="F173" s="109"/>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10"/>
      <c r="AL173" s="103"/>
      <c r="AM173" s="103"/>
      <c r="AN173" s="103"/>
      <c r="AO173" s="103"/>
      <c r="AP173" s="123"/>
      <c r="AQ173" s="103"/>
      <c r="AR173" s="103"/>
      <c r="AS173" s="103"/>
      <c r="AT173" s="103"/>
      <c r="AU173" s="103"/>
      <c r="AV173" s="103"/>
      <c r="AW173" s="103"/>
      <c r="AX173" s="258"/>
      <c r="AY173" s="258"/>
      <c r="AZ173" s="234"/>
      <c r="BA173" s="43"/>
      <c r="HD173" s="13"/>
    </row>
    <row r="174" spans="1:212" s="3" customFormat="1" ht="10" customHeight="1">
      <c r="A174" s="43"/>
      <c r="B174" s="258"/>
      <c r="C174" s="258"/>
      <c r="D174" s="348" t="s">
        <v>484</v>
      </c>
      <c r="E174" s="367"/>
      <c r="F174" s="367"/>
      <c r="G174" s="367"/>
      <c r="H174" s="367"/>
      <c r="I174" s="367"/>
      <c r="J174" s="367"/>
      <c r="K174" s="258"/>
      <c r="L174" s="258"/>
      <c r="M174" s="258"/>
      <c r="N174" s="258"/>
      <c r="O174" s="258"/>
      <c r="P174" s="258"/>
      <c r="Q174" s="96"/>
      <c r="R174" s="258"/>
      <c r="S174" s="258"/>
      <c r="T174" s="102"/>
      <c r="U174" s="102"/>
      <c r="V174" s="102"/>
      <c r="W174" s="102"/>
      <c r="X174" s="102"/>
      <c r="Y174" s="102"/>
      <c r="Z174" s="102"/>
      <c r="AA174" s="258"/>
      <c r="AB174" s="258"/>
      <c r="AC174" s="258"/>
      <c r="AD174" s="258"/>
      <c r="AE174" s="258"/>
      <c r="AF174" s="258"/>
      <c r="AG174" s="258"/>
      <c r="AH174" s="258"/>
      <c r="AI174" s="258"/>
      <c r="AJ174" s="258"/>
      <c r="AK174" s="83"/>
      <c r="AL174" s="258"/>
      <c r="AM174" s="348" t="s">
        <v>125</v>
      </c>
      <c r="AN174" s="348"/>
      <c r="AO174" s="258"/>
      <c r="AP174" s="84"/>
      <c r="AQ174" s="258"/>
      <c r="AR174" s="258"/>
      <c r="AS174" s="258"/>
      <c r="AT174" s="124" t="s">
        <v>244</v>
      </c>
      <c r="AU174" s="96"/>
      <c r="AV174" s="258"/>
      <c r="AW174" s="258"/>
      <c r="AX174" s="258"/>
      <c r="AY174" s="258"/>
      <c r="AZ174" s="234"/>
      <c r="BA174" s="43"/>
      <c r="HD174" s="13"/>
    </row>
    <row r="175" spans="1:212" s="3" customFormat="1" ht="10" customHeight="1" thickBot="1">
      <c r="A175" s="43"/>
      <c r="B175" s="258"/>
      <c r="C175" s="259"/>
      <c r="D175" s="125"/>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18"/>
      <c r="AL175" s="107"/>
      <c r="AM175" s="107"/>
      <c r="AN175" s="107"/>
      <c r="AO175" s="107"/>
      <c r="AP175" s="126"/>
      <c r="AQ175" s="107"/>
      <c r="AR175" s="107"/>
      <c r="AS175" s="107"/>
      <c r="AT175" s="107" t="s">
        <v>247</v>
      </c>
      <c r="AU175" s="107"/>
      <c r="AV175" s="107"/>
      <c r="AW175" s="107"/>
      <c r="AX175" s="258"/>
      <c r="AY175" s="258"/>
      <c r="AZ175" s="234"/>
      <c r="BA175" s="43"/>
      <c r="HD175" s="13"/>
    </row>
    <row r="176" spans="1:212" s="3" customFormat="1" ht="10" customHeight="1">
      <c r="A176" s="43"/>
      <c r="B176" s="258"/>
      <c r="C176" s="258"/>
      <c r="D176" s="258"/>
      <c r="E176" s="258"/>
      <c r="F176" s="103"/>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83"/>
      <c r="AL176" s="258"/>
      <c r="AM176" s="258"/>
      <c r="AN176" s="258"/>
      <c r="AO176" s="258"/>
      <c r="AP176" s="84"/>
      <c r="AQ176" s="258"/>
      <c r="AR176" s="258"/>
      <c r="AS176" s="258"/>
      <c r="AT176" s="258"/>
      <c r="AU176" s="258"/>
      <c r="AV176" s="258"/>
      <c r="AW176" s="258"/>
      <c r="AX176" s="258"/>
      <c r="AY176" s="258"/>
      <c r="AZ176" s="234"/>
      <c r="BA176" s="43"/>
      <c r="HD176" s="13"/>
    </row>
    <row r="177" spans="1:212" s="52" customFormat="1" ht="10" customHeight="1">
      <c r="A177" s="50"/>
      <c r="B177" s="259"/>
      <c r="C177" s="259"/>
      <c r="D177" s="353">
        <v>1</v>
      </c>
      <c r="E177" s="353"/>
      <c r="F177" s="259"/>
      <c r="G177" s="354" t="s">
        <v>779</v>
      </c>
      <c r="H177" s="368"/>
      <c r="I177" s="368"/>
      <c r="J177" s="368"/>
      <c r="K177" s="368"/>
      <c r="L177" s="368"/>
      <c r="M177" s="368"/>
      <c r="N177" s="368"/>
      <c r="O177" s="368"/>
      <c r="P177" s="368"/>
      <c r="Q177" s="368"/>
      <c r="R177" s="368"/>
      <c r="S177" s="368"/>
      <c r="T177" s="368"/>
      <c r="U177" s="368"/>
      <c r="V177" s="368"/>
      <c r="W177" s="368"/>
      <c r="X177" s="368"/>
      <c r="Y177" s="368"/>
      <c r="Z177" s="368"/>
      <c r="AA177" s="368"/>
      <c r="AB177" s="368"/>
      <c r="AC177" s="368"/>
      <c r="AD177" s="368"/>
      <c r="AE177" s="368"/>
      <c r="AF177" s="368"/>
      <c r="AG177" s="368"/>
      <c r="AH177" s="368"/>
      <c r="AI177" s="368"/>
      <c r="AJ177" s="259"/>
      <c r="AK177" s="127"/>
      <c r="AL177" s="340"/>
      <c r="AM177" s="340"/>
      <c r="AN177" s="340"/>
      <c r="AO177" s="340"/>
      <c r="AP177" s="128"/>
      <c r="AQ177" s="259"/>
      <c r="AR177" s="341">
        <f t="shared" ref="AR177:AR188" si="0">($AQ$167)*AL177</f>
        <v>0</v>
      </c>
      <c r="AS177" s="341"/>
      <c r="AT177" s="341"/>
      <c r="AU177" s="341"/>
      <c r="AV177" s="341"/>
      <c r="AW177" s="341"/>
      <c r="AX177" s="259"/>
      <c r="AY177" s="259"/>
      <c r="AZ177" s="18" t="str">
        <f>IF(AND(IF(ISBLANK(AL177),TRUE),IF(ISBLANK(AL178),TRUE),IF(ISBLANK(AL179),TRUE),IF(ISBLANK(AL180),TRUE),IF(ISBLANK(AL181),TRUE),IF(ISBLANK(AL182),TRUE),IF(ISBLANK(AL183),TRUE),IF(ISBLANK(AL184),TRUE),IF(ISBLANK(AL185),TRUE),IF(ISBLANK(AL186),TRUE),IF(ISBLANK(AL187),TRUE)),"COMPLETARE","OK")</f>
        <v>COMPLETARE</v>
      </c>
      <c r="BA177" s="50"/>
      <c r="HD177" s="53"/>
    </row>
    <row r="178" spans="1:212" s="52" customFormat="1" ht="10" customHeight="1">
      <c r="A178" s="50"/>
      <c r="B178" s="259"/>
      <c r="C178" s="259"/>
      <c r="D178" s="366" t="s">
        <v>670</v>
      </c>
      <c r="E178" s="366"/>
      <c r="F178" s="259"/>
      <c r="G178" s="354" t="s">
        <v>780</v>
      </c>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259"/>
      <c r="AK178" s="127"/>
      <c r="AL178" s="340"/>
      <c r="AM178" s="340"/>
      <c r="AN178" s="340"/>
      <c r="AO178" s="340"/>
      <c r="AP178" s="128"/>
      <c r="AQ178" s="259"/>
      <c r="AR178" s="341">
        <f t="shared" si="0"/>
        <v>0</v>
      </c>
      <c r="AS178" s="341"/>
      <c r="AT178" s="341"/>
      <c r="AU178" s="341"/>
      <c r="AV178" s="341"/>
      <c r="AW178" s="341"/>
      <c r="AX178" s="259"/>
      <c r="AY178" s="259"/>
      <c r="AZ178" s="18" t="str">
        <f>IF(AND(IF(ISBLANK(AL178),TRUE),IF(ISBLANK(AL179),TRUE),IF(ISBLANK(AL180),TRUE),IF(ISBLANK(AL181),TRUE),IF(ISBLANK(AL182),TRUE),IF(ISBLANK(AL183),TRUE),IF(ISBLANK(AL184),TRUE),IF(ISBLANK(AL185),TRUE),IF(ISBLANK(AL186),TRUE),IF(ISBLANK(AL187),TRUE),IF(ISBLANK(AL188),TRUE)),"COMPLETARE","OK")</f>
        <v>COMPLETARE</v>
      </c>
      <c r="BA178" s="50"/>
      <c r="HD178" s="53"/>
    </row>
    <row r="179" spans="1:212" s="52" customFormat="1" ht="10" customHeight="1">
      <c r="A179" s="50"/>
      <c r="B179" s="259"/>
      <c r="C179" s="259"/>
      <c r="D179" s="366" t="s">
        <v>671</v>
      </c>
      <c r="E179" s="366"/>
      <c r="F179" s="259"/>
      <c r="G179" s="354" t="s">
        <v>783</v>
      </c>
      <c r="H179" s="368"/>
      <c r="I179" s="368"/>
      <c r="J179" s="368"/>
      <c r="K179" s="368"/>
      <c r="L179" s="368"/>
      <c r="M179" s="368"/>
      <c r="N179" s="368"/>
      <c r="O179" s="368"/>
      <c r="P179" s="368"/>
      <c r="Q179" s="368"/>
      <c r="R179" s="368"/>
      <c r="S179" s="368"/>
      <c r="T179" s="368"/>
      <c r="U179" s="368"/>
      <c r="V179" s="368"/>
      <c r="W179" s="368"/>
      <c r="X179" s="368"/>
      <c r="Y179" s="368"/>
      <c r="Z179" s="368"/>
      <c r="AA179" s="368"/>
      <c r="AB179" s="368"/>
      <c r="AC179" s="368"/>
      <c r="AD179" s="368"/>
      <c r="AE179" s="368"/>
      <c r="AF179" s="368"/>
      <c r="AG179" s="368"/>
      <c r="AH179" s="368"/>
      <c r="AI179" s="368"/>
      <c r="AJ179" s="259"/>
      <c r="AK179" s="127"/>
      <c r="AL179" s="340"/>
      <c r="AM179" s="340"/>
      <c r="AN179" s="340"/>
      <c r="AO179" s="340"/>
      <c r="AP179" s="128"/>
      <c r="AQ179" s="259"/>
      <c r="AR179" s="341">
        <f t="shared" si="0"/>
        <v>0</v>
      </c>
      <c r="AS179" s="341"/>
      <c r="AT179" s="341"/>
      <c r="AU179" s="341"/>
      <c r="AV179" s="341"/>
      <c r="AW179" s="341"/>
      <c r="AX179" s="259"/>
      <c r="AY179" s="259"/>
      <c r="AZ179" s="18" t="str">
        <f>IF(AND(IF(ISBLANK(AL179),TRUE),IF(ISBLANK(AL180),TRUE),IF(ISBLANK(AL181),TRUE),IF(ISBLANK(AL182),TRUE),IF(ISBLANK(AL183),TRUE),IF(ISBLANK(AL184),TRUE),IF(ISBLANK(AL185),TRUE),IF(ISBLANK(AL186),TRUE),IF(ISBLANK(AL187),TRUE),IF(ISBLANK(AL188),TRUE),IF(ISBLANK(AL189),TRUE)),"COMPLETARE","OK")</f>
        <v>COMPLETARE</v>
      </c>
      <c r="BA179" s="50"/>
      <c r="HD179" s="53"/>
    </row>
    <row r="180" spans="1:212" s="52" customFormat="1" ht="10" customHeight="1">
      <c r="A180" s="50"/>
      <c r="B180" s="259"/>
      <c r="C180" s="259"/>
      <c r="D180" s="353">
        <v>4</v>
      </c>
      <c r="E180" s="353"/>
      <c r="F180" s="259"/>
      <c r="G180" s="354" t="s">
        <v>661</v>
      </c>
      <c r="H180" s="355"/>
      <c r="I180" s="355"/>
      <c r="J180" s="355"/>
      <c r="K180" s="355"/>
      <c r="L180" s="355"/>
      <c r="M180" s="355"/>
      <c r="N180" s="355"/>
      <c r="O180" s="355"/>
      <c r="P180" s="355"/>
      <c r="Q180" s="355"/>
      <c r="R180" s="355"/>
      <c r="S180" s="355"/>
      <c r="T180" s="355"/>
      <c r="U180" s="355"/>
      <c r="V180" s="355"/>
      <c r="W180" s="355"/>
      <c r="X180" s="355"/>
      <c r="Y180" s="355"/>
      <c r="Z180" s="355"/>
      <c r="AA180" s="355"/>
      <c r="AB180" s="355"/>
      <c r="AC180" s="355"/>
      <c r="AD180" s="355"/>
      <c r="AE180" s="355"/>
      <c r="AF180" s="355"/>
      <c r="AG180" s="355"/>
      <c r="AH180" s="355"/>
      <c r="AI180" s="355"/>
      <c r="AJ180" s="259"/>
      <c r="AK180" s="127"/>
      <c r="AL180" s="340"/>
      <c r="AM180" s="340"/>
      <c r="AN180" s="340"/>
      <c r="AO180" s="340"/>
      <c r="AP180" s="128"/>
      <c r="AQ180" s="259"/>
      <c r="AR180" s="341">
        <f t="shared" si="0"/>
        <v>0</v>
      </c>
      <c r="AS180" s="341"/>
      <c r="AT180" s="341"/>
      <c r="AU180" s="341"/>
      <c r="AV180" s="341"/>
      <c r="AW180" s="341"/>
      <c r="AX180" s="259"/>
      <c r="AY180" s="259"/>
      <c r="AZ180" s="18" t="str">
        <f>IF(AND(IF(ISBLANK(AL177),TRUE),IF(ISBLANK(AL178),TRUE),IF(ISBLANK(AL179),TRUE),IF(ISBLANK(AL180),TRUE),IF(ISBLANK(AL181),TRUE),IF(ISBLANK(AL182),TRUE),IF(ISBLANK(AL183),TRUE),IF(ISBLANK(AL184),TRUE),IF(ISBLANK(AL185),TRUE),IF(ISBLANK(AL186),TRUE),IF(ISBLANK(AL187),TRUE)),"COMPLETARE","OK")</f>
        <v>COMPLETARE</v>
      </c>
      <c r="BA180" s="50"/>
      <c r="HD180" s="53"/>
    </row>
    <row r="181" spans="1:212" s="52" customFormat="1" ht="10" customHeight="1">
      <c r="A181" s="50"/>
      <c r="B181" s="259"/>
      <c r="C181" s="259"/>
      <c r="D181" s="353">
        <v>5</v>
      </c>
      <c r="E181" s="353"/>
      <c r="F181" s="259"/>
      <c r="G181" s="354" t="s">
        <v>662</v>
      </c>
      <c r="H181" s="355"/>
      <c r="I181" s="355"/>
      <c r="J181" s="355"/>
      <c r="K181" s="355"/>
      <c r="L181" s="355"/>
      <c r="M181" s="355"/>
      <c r="N181" s="355"/>
      <c r="O181" s="355"/>
      <c r="P181" s="355"/>
      <c r="Q181" s="355"/>
      <c r="R181" s="355"/>
      <c r="S181" s="355"/>
      <c r="T181" s="355"/>
      <c r="U181" s="355"/>
      <c r="V181" s="355"/>
      <c r="W181" s="355"/>
      <c r="X181" s="355"/>
      <c r="Y181" s="355"/>
      <c r="Z181" s="355"/>
      <c r="AA181" s="355"/>
      <c r="AB181" s="355"/>
      <c r="AC181" s="355"/>
      <c r="AD181" s="355"/>
      <c r="AE181" s="355"/>
      <c r="AF181" s="355"/>
      <c r="AG181" s="355"/>
      <c r="AH181" s="355"/>
      <c r="AI181" s="355"/>
      <c r="AJ181" s="259"/>
      <c r="AK181" s="127"/>
      <c r="AL181" s="340"/>
      <c r="AM181" s="340"/>
      <c r="AN181" s="340"/>
      <c r="AO181" s="340"/>
      <c r="AP181" s="128"/>
      <c r="AQ181" s="259"/>
      <c r="AR181" s="341">
        <f t="shared" si="0"/>
        <v>0</v>
      </c>
      <c r="AS181" s="341"/>
      <c r="AT181" s="341"/>
      <c r="AU181" s="341"/>
      <c r="AV181" s="341"/>
      <c r="AW181" s="341"/>
      <c r="AX181" s="259"/>
      <c r="AY181" s="259"/>
      <c r="AZ181" s="18" t="str">
        <f>IF(AND(IF(ISBLANK(AL178),TRUE),IF(ISBLANK(AL179),TRUE),IF(ISBLANK(AL180),TRUE),IF(ISBLANK(AL181),TRUE),IF(ISBLANK(AL182),TRUE),IF(ISBLANK(AL183),TRUE),IF(ISBLANK(AL184),TRUE),IF(ISBLANK(AL185),TRUE),IF(ISBLANK(AL186),TRUE),IF(ISBLANK(AL187),TRUE),IF(ISBLANK(AL188),TRUE)),"COMPLETARE","OK")</f>
        <v>COMPLETARE</v>
      </c>
      <c r="BA181" s="50"/>
      <c r="HD181" s="53"/>
    </row>
    <row r="182" spans="1:212" s="52" customFormat="1" ht="10" customHeight="1">
      <c r="A182" s="50"/>
      <c r="B182" s="259"/>
      <c r="C182" s="259"/>
      <c r="D182" s="353">
        <v>6</v>
      </c>
      <c r="E182" s="353"/>
      <c r="F182" s="259"/>
      <c r="G182" s="354" t="s">
        <v>781</v>
      </c>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259"/>
      <c r="AK182" s="127"/>
      <c r="AL182" s="340"/>
      <c r="AM182" s="340"/>
      <c r="AN182" s="340"/>
      <c r="AO182" s="340"/>
      <c r="AP182" s="128"/>
      <c r="AQ182" s="259"/>
      <c r="AR182" s="341">
        <f t="shared" si="0"/>
        <v>0</v>
      </c>
      <c r="AS182" s="341"/>
      <c r="AT182" s="341"/>
      <c r="AU182" s="341"/>
      <c r="AV182" s="341"/>
      <c r="AW182" s="341"/>
      <c r="AX182" s="259"/>
      <c r="AY182" s="259"/>
      <c r="AZ182" s="18" t="str">
        <f>IF(AND(IF(ISBLANK(AL179),TRUE),IF(ISBLANK(AL180),TRUE),IF(ISBLANK(AL181),TRUE),IF(ISBLANK(AL182),TRUE),IF(ISBLANK(AL183),TRUE),IF(ISBLANK(AL184),TRUE),IF(ISBLANK(AL185),TRUE),IF(ISBLANK(AL186),TRUE),IF(ISBLANK(AL187),TRUE),IF(ISBLANK(AL188),TRUE),IF(ISBLANK(AL189),TRUE)),"COMPLETARE","OK")</f>
        <v>COMPLETARE</v>
      </c>
      <c r="BA182" s="50"/>
      <c r="HD182" s="53"/>
    </row>
    <row r="183" spans="1:212" s="52" customFormat="1" ht="10" customHeight="1">
      <c r="A183" s="50"/>
      <c r="B183" s="259"/>
      <c r="C183" s="259"/>
      <c r="D183" s="353">
        <v>7</v>
      </c>
      <c r="E183" s="353"/>
      <c r="F183" s="259"/>
      <c r="G183" s="354" t="s">
        <v>782</v>
      </c>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259"/>
      <c r="AK183" s="127"/>
      <c r="AL183" s="340"/>
      <c r="AM183" s="340"/>
      <c r="AN183" s="340"/>
      <c r="AO183" s="340"/>
      <c r="AP183" s="128"/>
      <c r="AQ183" s="259"/>
      <c r="AR183" s="341">
        <f t="shared" si="0"/>
        <v>0</v>
      </c>
      <c r="AS183" s="341"/>
      <c r="AT183" s="341"/>
      <c r="AU183" s="341"/>
      <c r="AV183" s="341"/>
      <c r="AW183" s="341"/>
      <c r="AX183" s="259"/>
      <c r="AY183" s="259"/>
      <c r="AZ183" s="18" t="str">
        <f>IF(AND(IF(ISBLANK(AL177),TRUE),IF(ISBLANK(AL178),TRUE),IF(ISBLANK(AL179),TRUE),IF(ISBLANK(AL180),TRUE),IF(ISBLANK(AL181),TRUE),IF(ISBLANK(AL182),TRUE),IF(ISBLANK(AL183),TRUE),IF(ISBLANK(AL184),TRUE),IF(ISBLANK(AL185),TRUE),IF(ISBLANK(AL186),TRUE),IF(ISBLANK(AL187),TRUE)),"COMPLETARE","OK")</f>
        <v>COMPLETARE</v>
      </c>
      <c r="BA183" s="50"/>
      <c r="HD183" s="53"/>
    </row>
    <row r="184" spans="1:212" s="52" customFormat="1" ht="10" customHeight="1">
      <c r="A184" s="50"/>
      <c r="B184" s="259"/>
      <c r="C184" s="259"/>
      <c r="D184" s="353">
        <v>8</v>
      </c>
      <c r="E184" s="353"/>
      <c r="F184" s="259"/>
      <c r="G184" s="354" t="s">
        <v>784</v>
      </c>
      <c r="H184" s="355"/>
      <c r="I184" s="355"/>
      <c r="J184" s="355"/>
      <c r="K184" s="355"/>
      <c r="L184" s="355"/>
      <c r="M184" s="355"/>
      <c r="N184" s="355"/>
      <c r="O184" s="355"/>
      <c r="P184" s="355"/>
      <c r="Q184" s="355"/>
      <c r="R184" s="355"/>
      <c r="S184" s="355"/>
      <c r="T184" s="355"/>
      <c r="U184" s="355"/>
      <c r="V184" s="355"/>
      <c r="W184" s="355"/>
      <c r="X184" s="355"/>
      <c r="Y184" s="355"/>
      <c r="Z184" s="355"/>
      <c r="AA184" s="355"/>
      <c r="AB184" s="355"/>
      <c r="AC184" s="355"/>
      <c r="AD184" s="355"/>
      <c r="AE184" s="355"/>
      <c r="AF184" s="355"/>
      <c r="AG184" s="355"/>
      <c r="AH184" s="355"/>
      <c r="AI184" s="355"/>
      <c r="AJ184" s="259"/>
      <c r="AK184" s="127"/>
      <c r="AL184" s="340"/>
      <c r="AM184" s="340"/>
      <c r="AN184" s="340"/>
      <c r="AO184" s="340"/>
      <c r="AP184" s="128"/>
      <c r="AQ184" s="259"/>
      <c r="AR184" s="341">
        <f t="shared" si="0"/>
        <v>0</v>
      </c>
      <c r="AS184" s="341"/>
      <c r="AT184" s="341"/>
      <c r="AU184" s="341"/>
      <c r="AV184" s="341"/>
      <c r="AW184" s="341"/>
      <c r="AX184" s="259"/>
      <c r="AY184" s="259"/>
      <c r="AZ184" s="18" t="str">
        <f>IF(AND(IF(ISBLANK(AL178),TRUE),IF(ISBLANK(AL179),TRUE),IF(ISBLANK(AL180),TRUE),IF(ISBLANK(AL181),TRUE),IF(ISBLANK(AL182),TRUE),IF(ISBLANK(AL183),TRUE),IF(ISBLANK(AL184),TRUE),IF(ISBLANK(AL185),TRUE),IF(ISBLANK(AL186),TRUE),IF(ISBLANK(AL187),TRUE),IF(ISBLANK(AL188),TRUE)),"COMPLETARE","OK")</f>
        <v>COMPLETARE</v>
      </c>
      <c r="BA184" s="50"/>
      <c r="HD184" s="53"/>
    </row>
    <row r="185" spans="1:212" s="52" customFormat="1" ht="10" customHeight="1">
      <c r="A185" s="50"/>
      <c r="B185" s="259"/>
      <c r="C185" s="259"/>
      <c r="D185" s="371">
        <v>9</v>
      </c>
      <c r="E185" s="371"/>
      <c r="F185" s="259"/>
      <c r="G185" s="375" t="s">
        <v>660</v>
      </c>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259"/>
      <c r="AK185" s="127"/>
      <c r="AL185" s="340"/>
      <c r="AM185" s="340"/>
      <c r="AN185" s="340"/>
      <c r="AO185" s="340"/>
      <c r="AP185" s="128"/>
      <c r="AQ185" s="259"/>
      <c r="AR185" s="341">
        <f t="shared" si="0"/>
        <v>0</v>
      </c>
      <c r="AS185" s="341"/>
      <c r="AT185" s="341"/>
      <c r="AU185" s="341"/>
      <c r="AV185" s="341"/>
      <c r="AW185" s="341"/>
      <c r="AX185" s="259"/>
      <c r="AY185" s="259"/>
      <c r="AZ185" s="18" t="str">
        <f>IF(AND(IF(ISBLANK(AL179),TRUE),IF(ISBLANK(AL180),TRUE),IF(ISBLANK(AL181),TRUE),IF(ISBLANK(AL182),TRUE),IF(ISBLANK(AL183),TRUE),IF(ISBLANK(AL184),TRUE),IF(ISBLANK(AL185),TRUE),IF(ISBLANK(AL186),TRUE),IF(ISBLANK(AL187),TRUE),IF(ISBLANK(AL188),TRUE),IF(ISBLANK(AL189),TRUE)),"COMPLETARE","OK")</f>
        <v>COMPLETARE</v>
      </c>
      <c r="BA185" s="50"/>
      <c r="HD185" s="53"/>
    </row>
    <row r="186" spans="1:212" s="52" customFormat="1" ht="10" customHeight="1">
      <c r="A186" s="50"/>
      <c r="B186" s="259"/>
      <c r="C186" s="259"/>
      <c r="D186" s="353" t="s">
        <v>658</v>
      </c>
      <c r="E186" s="353"/>
      <c r="F186" s="259"/>
      <c r="G186" s="354" t="s">
        <v>785</v>
      </c>
      <c r="H186" s="355"/>
      <c r="I186" s="355"/>
      <c r="J186" s="355"/>
      <c r="K186" s="355"/>
      <c r="L186" s="355"/>
      <c r="M186" s="355"/>
      <c r="N186" s="355"/>
      <c r="O186" s="355"/>
      <c r="P186" s="355"/>
      <c r="Q186" s="355"/>
      <c r="R186" s="355"/>
      <c r="S186" s="355"/>
      <c r="T186" s="355"/>
      <c r="U186" s="355"/>
      <c r="V186" s="355"/>
      <c r="W186" s="355"/>
      <c r="X186" s="355"/>
      <c r="Y186" s="355"/>
      <c r="Z186" s="355"/>
      <c r="AA186" s="355"/>
      <c r="AB186" s="355"/>
      <c r="AC186" s="355"/>
      <c r="AD186" s="355"/>
      <c r="AE186" s="355"/>
      <c r="AF186" s="355"/>
      <c r="AG186" s="355"/>
      <c r="AH186" s="355"/>
      <c r="AI186" s="355"/>
      <c r="AJ186" s="259"/>
      <c r="AK186" s="127"/>
      <c r="AL186" s="370"/>
      <c r="AM186" s="370"/>
      <c r="AN186" s="370"/>
      <c r="AO186" s="370"/>
      <c r="AP186" s="128"/>
      <c r="AQ186" s="259"/>
      <c r="AR186" s="341">
        <f t="shared" si="0"/>
        <v>0</v>
      </c>
      <c r="AS186" s="341"/>
      <c r="AT186" s="341"/>
      <c r="AU186" s="341"/>
      <c r="AV186" s="341"/>
      <c r="AW186" s="341"/>
      <c r="AX186" s="259"/>
      <c r="AY186" s="259"/>
      <c r="AZ186" s="18" t="str">
        <f>IF(AND(IF(ISBLANK(AL177),TRUE),IF(ISBLANK(AL178),TRUE),IF(ISBLANK(AL179),TRUE),IF(ISBLANK(AL180),TRUE),IF(ISBLANK(AL181),TRUE),IF(ISBLANK(AL182),TRUE),IF(ISBLANK(AL183),TRUE),IF(ISBLANK(AL184),TRUE),IF(ISBLANK(AL185),TRUE),IF(ISBLANK(AL186),TRUE),IF(ISBLANK(AL187),TRUE)),"COMPLETARE","OK")</f>
        <v>COMPLETARE</v>
      </c>
      <c r="BA186" s="50"/>
      <c r="HD186" s="53"/>
    </row>
    <row r="187" spans="1:212" s="52" customFormat="1" ht="10" customHeight="1">
      <c r="A187" s="50"/>
      <c r="B187" s="259"/>
      <c r="C187" s="259"/>
      <c r="D187" s="353" t="s">
        <v>659</v>
      </c>
      <c r="E187" s="353"/>
      <c r="F187" s="259"/>
      <c r="G187" s="354" t="s">
        <v>786</v>
      </c>
      <c r="H187" s="355"/>
      <c r="I187" s="355"/>
      <c r="J187" s="355"/>
      <c r="K187" s="355"/>
      <c r="L187" s="355"/>
      <c r="M187" s="355"/>
      <c r="N187" s="355"/>
      <c r="O187" s="355"/>
      <c r="P187" s="355"/>
      <c r="Q187" s="355"/>
      <c r="R187" s="355"/>
      <c r="S187" s="355"/>
      <c r="T187" s="355"/>
      <c r="U187" s="355"/>
      <c r="V187" s="355"/>
      <c r="W187" s="355"/>
      <c r="X187" s="355"/>
      <c r="Y187" s="355"/>
      <c r="Z187" s="355"/>
      <c r="AA187" s="355"/>
      <c r="AB187" s="355"/>
      <c r="AC187" s="355"/>
      <c r="AD187" s="355"/>
      <c r="AE187" s="355"/>
      <c r="AF187" s="355"/>
      <c r="AG187" s="355"/>
      <c r="AH187" s="355"/>
      <c r="AI187" s="355"/>
      <c r="AJ187" s="259"/>
      <c r="AK187" s="127"/>
      <c r="AL187" s="340"/>
      <c r="AM187" s="340"/>
      <c r="AN187" s="340"/>
      <c r="AO187" s="340"/>
      <c r="AP187" s="128"/>
      <c r="AQ187" s="259"/>
      <c r="AR187" s="341">
        <f t="shared" si="0"/>
        <v>0</v>
      </c>
      <c r="AS187" s="341"/>
      <c r="AT187" s="341"/>
      <c r="AU187" s="341"/>
      <c r="AV187" s="341"/>
      <c r="AW187" s="341"/>
      <c r="AX187" s="259"/>
      <c r="AY187" s="259"/>
      <c r="AZ187" s="18" t="str">
        <f>IF(AND(IF(ISBLANK(AL178),TRUE),IF(ISBLANK(AL179),TRUE),IF(ISBLANK(AL180),TRUE),IF(ISBLANK(AL181),TRUE),IF(ISBLANK(AL182),TRUE),IF(ISBLANK(AL183),TRUE),IF(ISBLANK(AL184),TRUE),IF(ISBLANK(AL185),TRUE),IF(ISBLANK(AL186),TRUE),IF(ISBLANK(AL187),TRUE),IF(ISBLANK(AL188),TRUE)),"COMPLETARE","OK")</f>
        <v>COMPLETARE</v>
      </c>
      <c r="BA187" s="50"/>
      <c r="HD187" s="53"/>
    </row>
    <row r="188" spans="1:212" s="52" customFormat="1" ht="10" customHeight="1">
      <c r="A188" s="50"/>
      <c r="B188" s="259"/>
      <c r="C188" s="259"/>
      <c r="D188" s="259" t="s">
        <v>278</v>
      </c>
      <c r="E188" s="259"/>
      <c r="F188" s="259"/>
      <c r="G188" s="259"/>
      <c r="H188" s="129"/>
      <c r="I188" s="259"/>
      <c r="J188" s="259"/>
      <c r="K188" s="259"/>
      <c r="L188" s="373"/>
      <c r="M188" s="374"/>
      <c r="N188" s="374"/>
      <c r="O188" s="374"/>
      <c r="P188" s="374"/>
      <c r="Q188" s="374"/>
      <c r="R188" s="374"/>
      <c r="S188" s="374"/>
      <c r="T188" s="374"/>
      <c r="U188" s="374"/>
      <c r="V188" s="374"/>
      <c r="W188" s="374"/>
      <c r="X188" s="374"/>
      <c r="Y188" s="374"/>
      <c r="Z188" s="374"/>
      <c r="AA188" s="374"/>
      <c r="AB188" s="374"/>
      <c r="AC188" s="374"/>
      <c r="AD188" s="374"/>
      <c r="AE188" s="374"/>
      <c r="AF188" s="374"/>
      <c r="AG188" s="374"/>
      <c r="AH188" s="374"/>
      <c r="AI188" s="374"/>
      <c r="AJ188" s="259"/>
      <c r="AK188" s="127"/>
      <c r="AL188" s="340"/>
      <c r="AM188" s="340"/>
      <c r="AN188" s="340"/>
      <c r="AO188" s="340"/>
      <c r="AP188" s="128"/>
      <c r="AQ188" s="259"/>
      <c r="AR188" s="341">
        <f t="shared" si="0"/>
        <v>0</v>
      </c>
      <c r="AS188" s="341"/>
      <c r="AT188" s="341"/>
      <c r="AU188" s="341"/>
      <c r="AV188" s="341"/>
      <c r="AW188" s="341"/>
      <c r="AX188" s="259"/>
      <c r="AY188" s="259"/>
      <c r="AZ188" s="27" t="str">
        <f>IF(OR(IF(ISBLANK(P188),TRUE),IF(ISBLANK(AL188),TRUE)),"COMPLETARE","OK")</f>
        <v>COMPLETARE</v>
      </c>
      <c r="BA188" s="50"/>
      <c r="HD188" s="53"/>
    </row>
    <row r="189" spans="1:212" s="3" customFormat="1" ht="10" customHeight="1">
      <c r="A189" s="43"/>
      <c r="B189" s="258"/>
      <c r="C189" s="259"/>
      <c r="D189" s="259"/>
      <c r="E189" s="258"/>
      <c r="F189" s="258"/>
      <c r="G189" s="258"/>
      <c r="H189" s="258"/>
      <c r="I189" s="258"/>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83"/>
      <c r="AL189" s="258"/>
      <c r="AM189" s="258"/>
      <c r="AN189" s="258"/>
      <c r="AO189" s="258"/>
      <c r="AP189" s="84"/>
      <c r="AQ189" s="258"/>
      <c r="AR189" s="258"/>
      <c r="AS189" s="258"/>
      <c r="AT189" s="258"/>
      <c r="AU189" s="258"/>
      <c r="AV189" s="258"/>
      <c r="AW189" s="258"/>
      <c r="AX189" s="258"/>
      <c r="AY189" s="258"/>
      <c r="AZ189" s="234"/>
      <c r="BA189" s="43"/>
      <c r="HD189" s="13"/>
    </row>
    <row r="190" spans="1:212" s="3" customFormat="1" ht="10" customHeight="1">
      <c r="A190" s="43"/>
      <c r="B190" s="258"/>
      <c r="C190" s="258"/>
      <c r="D190" s="258"/>
      <c r="E190" s="258"/>
      <c r="F190" s="258"/>
      <c r="G190" s="258"/>
      <c r="H190" s="258"/>
      <c r="I190" s="258"/>
      <c r="J190" s="258"/>
      <c r="K190" s="258"/>
      <c r="L190" s="258"/>
      <c r="M190" s="258"/>
      <c r="N190" s="258"/>
      <c r="O190" s="258"/>
      <c r="P190" s="364" t="s">
        <v>183</v>
      </c>
      <c r="Q190" s="364"/>
      <c r="R190" s="364"/>
      <c r="S190" s="364"/>
      <c r="T190" s="364"/>
      <c r="U190" s="364"/>
      <c r="V190" s="364"/>
      <c r="W190" s="364"/>
      <c r="X190" s="364"/>
      <c r="Y190" s="364"/>
      <c r="Z190" s="364"/>
      <c r="AA190" s="364"/>
      <c r="AB190" s="364"/>
      <c r="AC190" s="364"/>
      <c r="AD190" s="364"/>
      <c r="AE190" s="364"/>
      <c r="AF190" s="364"/>
      <c r="AG190" s="364"/>
      <c r="AH190" s="364"/>
      <c r="AI190" s="364"/>
      <c r="AJ190" s="258"/>
      <c r="AK190" s="83"/>
      <c r="AL190" s="441">
        <f>SUM(AL177:AO188)</f>
        <v>0</v>
      </c>
      <c r="AM190" s="441"/>
      <c r="AN190" s="441"/>
      <c r="AO190" s="441"/>
      <c r="AP190" s="84"/>
      <c r="AQ190" s="258"/>
      <c r="AR190" s="341">
        <f>SUM(AR177:AW188)</f>
        <v>0</v>
      </c>
      <c r="AS190" s="341"/>
      <c r="AT190" s="341"/>
      <c r="AU190" s="341"/>
      <c r="AV190" s="341"/>
      <c r="AW190" s="341"/>
      <c r="AX190" s="258"/>
      <c r="AY190" s="258"/>
      <c r="AZ190" s="25" t="str">
        <f>IF(OR(AL190&lt;99.99%, AL190&gt;100.01%), "QUADRARE A 100%", "OK")</f>
        <v>QUADRARE A 100%</v>
      </c>
      <c r="BA190" s="43"/>
      <c r="HD190" s="13"/>
    </row>
    <row r="191" spans="1:212" s="3" customFormat="1" ht="10" customHeight="1" thickBot="1">
      <c r="A191" s="43"/>
      <c r="B191" s="258"/>
      <c r="C191" s="258"/>
      <c r="D191" s="130"/>
      <c r="E191" s="130"/>
      <c r="F191" s="130"/>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18"/>
      <c r="AL191" s="107"/>
      <c r="AM191" s="107"/>
      <c r="AN191" s="107"/>
      <c r="AO191" s="107"/>
      <c r="AP191" s="126"/>
      <c r="AQ191" s="107"/>
      <c r="AR191" s="107"/>
      <c r="AS191" s="107"/>
      <c r="AT191" s="107"/>
      <c r="AU191" s="107"/>
      <c r="AV191" s="107"/>
      <c r="AW191" s="107"/>
      <c r="AX191" s="258"/>
      <c r="AY191" s="258"/>
      <c r="AZ191" s="234"/>
      <c r="BA191" s="43"/>
      <c r="HD191" s="13"/>
    </row>
    <row r="192" spans="1:212" s="3" customFormat="1" ht="5.05" customHeight="1">
      <c r="A192" s="43"/>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34"/>
      <c r="BA192" s="43"/>
      <c r="HD192" s="13"/>
    </row>
    <row r="193" spans="1:212" s="3" customFormat="1" ht="10" customHeight="1">
      <c r="A193" s="43"/>
      <c r="B193" s="258"/>
      <c r="C193" s="258"/>
      <c r="D193" s="258" t="s">
        <v>192</v>
      </c>
      <c r="E193" s="258"/>
      <c r="F193" s="85" t="s">
        <v>701</v>
      </c>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34"/>
      <c r="BA193" s="43"/>
      <c r="HD193" s="13"/>
    </row>
    <row r="194" spans="1:212" s="3" customFormat="1" ht="10" customHeight="1">
      <c r="A194" s="43"/>
      <c r="B194" s="258"/>
      <c r="C194" s="258"/>
      <c r="D194" s="258"/>
      <c r="E194" s="258"/>
      <c r="F194" s="131"/>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34"/>
      <c r="BA194" s="43"/>
      <c r="HD194" s="13"/>
    </row>
    <row r="195" spans="1:212" s="3" customFormat="1" ht="10" customHeight="1">
      <c r="A195" s="43"/>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34"/>
      <c r="BA195" s="43"/>
      <c r="HD195" s="13"/>
    </row>
    <row r="196" spans="1:212" s="3" customFormat="1" ht="10" customHeight="1">
      <c r="A196" s="43"/>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258"/>
      <c r="AE196" s="258"/>
      <c r="AF196" s="258"/>
      <c r="AG196" s="258"/>
      <c r="AH196" s="258"/>
      <c r="AI196" s="258"/>
      <c r="AJ196" s="258"/>
      <c r="AK196" s="258"/>
      <c r="AL196" s="258"/>
      <c r="AM196" s="258"/>
      <c r="AN196" s="258"/>
      <c r="AO196" s="258"/>
      <c r="AP196" s="258"/>
      <c r="AQ196" s="258"/>
      <c r="AR196" s="258"/>
      <c r="AS196" s="258"/>
      <c r="AT196" s="258"/>
      <c r="AU196" s="258"/>
      <c r="AV196" s="258"/>
      <c r="AW196" s="258"/>
      <c r="AX196" s="258"/>
      <c r="AY196" s="258"/>
      <c r="AZ196" s="234"/>
      <c r="BA196" s="43"/>
      <c r="HD196" s="13"/>
    </row>
    <row r="197" spans="1:212" s="3" customFormat="1" ht="10" customHeight="1">
      <c r="A197" s="43"/>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34"/>
      <c r="BA197" s="43"/>
      <c r="HD197" s="13"/>
    </row>
    <row r="198" spans="1:212" s="3" customFormat="1" ht="10" customHeight="1" thickBot="1">
      <c r="A198" s="43"/>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34"/>
      <c r="BA198" s="43"/>
      <c r="HD198" s="13"/>
    </row>
    <row r="199" spans="1:212" s="3" customFormat="1" ht="10" customHeight="1">
      <c r="A199" s="43"/>
      <c r="B199" s="258"/>
      <c r="C199" s="258"/>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10"/>
      <c r="AL199" s="103"/>
      <c r="AM199" s="103"/>
      <c r="AN199" s="103"/>
      <c r="AO199" s="103"/>
      <c r="AP199" s="123"/>
      <c r="AQ199" s="103"/>
      <c r="AR199" s="103"/>
      <c r="AS199" s="103"/>
      <c r="AT199" s="103"/>
      <c r="AU199" s="103"/>
      <c r="AV199" s="103"/>
      <c r="AW199" s="103"/>
      <c r="AX199" s="258"/>
      <c r="AY199" s="258"/>
      <c r="AZ199" s="234"/>
      <c r="BA199" s="43"/>
      <c r="HD199" s="13"/>
    </row>
    <row r="200" spans="1:212" s="3" customFormat="1" ht="10" customHeight="1">
      <c r="A200" s="43"/>
      <c r="B200" s="258"/>
      <c r="C200" s="259"/>
      <c r="D200" s="132" t="s">
        <v>742</v>
      </c>
      <c r="E200" s="96"/>
      <c r="F200" s="96"/>
      <c r="G200" s="96"/>
      <c r="H200" s="259"/>
      <c r="I200" s="96"/>
      <c r="J200" s="96"/>
      <c r="K200" s="96"/>
      <c r="L200" s="96"/>
      <c r="M200" s="259"/>
      <c r="N200" s="96"/>
      <c r="O200" s="96"/>
      <c r="P200" s="96"/>
      <c r="Q200" s="258"/>
      <c r="R200" s="259"/>
      <c r="S200" s="96"/>
      <c r="T200" s="96"/>
      <c r="U200" s="96"/>
      <c r="V200" s="258"/>
      <c r="W200" s="259"/>
      <c r="X200" s="96"/>
      <c r="Y200" s="96"/>
      <c r="Z200" s="96"/>
      <c r="AA200" s="258"/>
      <c r="AB200" s="259"/>
      <c r="AC200" s="96"/>
      <c r="AD200" s="96"/>
      <c r="AE200" s="96"/>
      <c r="AF200" s="258"/>
      <c r="AG200" s="259"/>
      <c r="AH200" s="96"/>
      <c r="AI200" s="96"/>
      <c r="AJ200" s="96"/>
      <c r="AK200" s="83"/>
      <c r="AL200" s="259"/>
      <c r="AM200" s="335" t="s">
        <v>125</v>
      </c>
      <c r="AN200" s="377"/>
      <c r="AO200" s="257"/>
      <c r="AP200" s="133"/>
      <c r="AQ200" s="257"/>
      <c r="AR200" s="257"/>
      <c r="AS200" s="335" t="s">
        <v>244</v>
      </c>
      <c r="AT200" s="377"/>
      <c r="AU200" s="377"/>
      <c r="AV200" s="259"/>
      <c r="AW200" s="96"/>
      <c r="AX200" s="96"/>
      <c r="AY200" s="96"/>
      <c r="AZ200" s="234"/>
      <c r="BA200" s="43"/>
      <c r="HD200" s="13"/>
    </row>
    <row r="201" spans="1:212" s="3" customFormat="1" ht="10" customHeight="1">
      <c r="A201" s="43"/>
      <c r="B201" s="258"/>
      <c r="C201" s="258"/>
      <c r="D201" s="132" t="s">
        <v>718</v>
      </c>
      <c r="E201" s="258"/>
      <c r="F201" s="258"/>
      <c r="G201" s="258"/>
      <c r="H201" s="258"/>
      <c r="I201" s="258"/>
      <c r="J201" s="258"/>
      <c r="K201" s="258"/>
      <c r="L201" s="258"/>
      <c r="M201" s="258"/>
      <c r="N201" s="258"/>
      <c r="O201" s="96"/>
      <c r="P201" s="258"/>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83"/>
      <c r="AL201" s="258"/>
      <c r="AM201" s="377"/>
      <c r="AN201" s="377"/>
      <c r="AO201" s="257"/>
      <c r="AP201" s="133"/>
      <c r="AQ201" s="257"/>
      <c r="AR201" s="257"/>
      <c r="AS201" s="377"/>
      <c r="AT201" s="377"/>
      <c r="AU201" s="377"/>
      <c r="AV201" s="258"/>
      <c r="AW201" s="258"/>
      <c r="AX201" s="258"/>
      <c r="AY201" s="258"/>
      <c r="AZ201" s="234"/>
      <c r="BA201" s="43"/>
      <c r="HD201" s="13"/>
    </row>
    <row r="202" spans="1:212" s="3" customFormat="1" ht="10" customHeight="1">
      <c r="A202" s="43"/>
      <c r="B202" s="258"/>
      <c r="C202" s="258"/>
      <c r="D202" s="132" t="s">
        <v>664</v>
      </c>
      <c r="E202" s="258"/>
      <c r="F202" s="258"/>
      <c r="G202" s="258"/>
      <c r="H202" s="258"/>
      <c r="I202" s="258"/>
      <c r="J202" s="258"/>
      <c r="K202" s="258"/>
      <c r="L202" s="258"/>
      <c r="M202" s="258"/>
      <c r="N202" s="258"/>
      <c r="O202" s="96"/>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83"/>
      <c r="AL202" s="258"/>
      <c r="AM202" s="336"/>
      <c r="AN202" s="336"/>
      <c r="AO202" s="257"/>
      <c r="AP202" s="133"/>
      <c r="AQ202" s="257"/>
      <c r="AR202" s="257"/>
      <c r="AS202" s="336"/>
      <c r="AT202" s="336"/>
      <c r="AU202" s="336"/>
      <c r="AV202" s="258"/>
      <c r="AW202" s="258"/>
      <c r="AX202" s="258"/>
      <c r="AY202" s="258"/>
      <c r="AZ202" s="234"/>
      <c r="BA202" s="43"/>
      <c r="HD202" s="13"/>
    </row>
    <row r="203" spans="1:212" s="3" customFormat="1" ht="10" customHeight="1" thickBot="1">
      <c r="A203" s="43"/>
      <c r="B203" s="258"/>
      <c r="C203" s="259"/>
      <c r="D203" s="125"/>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18"/>
      <c r="AL203" s="107"/>
      <c r="AM203" s="107"/>
      <c r="AN203" s="107"/>
      <c r="AO203" s="107"/>
      <c r="AP203" s="126"/>
      <c r="AQ203" s="107"/>
      <c r="AR203" s="107"/>
      <c r="AS203" s="107"/>
      <c r="AT203" s="107"/>
      <c r="AU203" s="107"/>
      <c r="AV203" s="107"/>
      <c r="AW203" s="107"/>
      <c r="AX203" s="258"/>
      <c r="AY203" s="258"/>
      <c r="AZ203" s="234"/>
      <c r="BA203" s="43"/>
      <c r="HD203" s="13"/>
    </row>
    <row r="204" spans="1:212" s="3" customFormat="1" ht="10" customHeight="1">
      <c r="A204" s="43"/>
      <c r="B204" s="258"/>
      <c r="C204" s="258"/>
      <c r="D204" s="258"/>
      <c r="E204" s="258"/>
      <c r="F204" s="84"/>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83"/>
      <c r="AL204" s="258"/>
      <c r="AM204" s="258"/>
      <c r="AN204" s="258"/>
      <c r="AO204" s="258"/>
      <c r="AP204" s="84"/>
      <c r="AQ204" s="258"/>
      <c r="AR204" s="258"/>
      <c r="AS204" s="258"/>
      <c r="AT204" s="258"/>
      <c r="AU204" s="258"/>
      <c r="AV204" s="258"/>
      <c r="AW204" s="258"/>
      <c r="AX204" s="258"/>
      <c r="AY204" s="258"/>
      <c r="AZ204" s="234"/>
      <c r="BA204" s="43"/>
      <c r="HD204" s="13"/>
    </row>
    <row r="205" spans="1:212" s="52" customFormat="1" ht="10" customHeight="1">
      <c r="A205" s="50"/>
      <c r="B205" s="259"/>
      <c r="C205" s="259"/>
      <c r="D205" s="259"/>
      <c r="E205" s="259" t="s">
        <v>252</v>
      </c>
      <c r="F205" s="128"/>
      <c r="G205" s="259"/>
      <c r="H205" s="372" t="s">
        <v>702</v>
      </c>
      <c r="I205" s="372"/>
      <c r="J205" s="372"/>
      <c r="K205" s="372"/>
      <c r="L205" s="372"/>
      <c r="M205" s="372"/>
      <c r="N205" s="372"/>
      <c r="O205" s="372"/>
      <c r="P205" s="372"/>
      <c r="Q205" s="372"/>
      <c r="R205" s="372"/>
      <c r="S205" s="372"/>
      <c r="T205" s="372"/>
      <c r="U205" s="372"/>
      <c r="V205" s="372"/>
      <c r="W205" s="372"/>
      <c r="X205" s="372"/>
      <c r="Y205" s="372"/>
      <c r="Z205" s="372"/>
      <c r="AA205" s="372"/>
      <c r="AB205" s="372"/>
      <c r="AC205" s="372"/>
      <c r="AD205" s="372"/>
      <c r="AE205" s="372"/>
      <c r="AF205" s="372"/>
      <c r="AG205" s="372"/>
      <c r="AH205" s="372"/>
      <c r="AI205" s="372"/>
      <c r="AJ205" s="259"/>
      <c r="AK205" s="127"/>
      <c r="AL205" s="340"/>
      <c r="AM205" s="340"/>
      <c r="AN205" s="340"/>
      <c r="AO205" s="340"/>
      <c r="AP205" s="128"/>
      <c r="AQ205" s="259"/>
      <c r="AR205" s="369">
        <f t="shared" ref="AR205:AR220" si="1">($AR$185*AL205)</f>
        <v>0</v>
      </c>
      <c r="AS205" s="369"/>
      <c r="AT205" s="369"/>
      <c r="AU205" s="369"/>
      <c r="AV205" s="369"/>
      <c r="AW205" s="369"/>
      <c r="AX205" s="259"/>
      <c r="AY205" s="259"/>
      <c r="AZ205"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05" s="50"/>
    </row>
    <row r="206" spans="1:212" s="52" customFormat="1" ht="10" customHeight="1">
      <c r="A206" s="50"/>
      <c r="B206" s="259"/>
      <c r="C206" s="135"/>
      <c r="D206" s="259"/>
      <c r="E206" s="259" t="s">
        <v>257</v>
      </c>
      <c r="F206" s="128"/>
      <c r="G206" s="259"/>
      <c r="H206" s="372" t="s">
        <v>316</v>
      </c>
      <c r="I206" s="372"/>
      <c r="J206" s="372"/>
      <c r="K206" s="372"/>
      <c r="L206" s="372"/>
      <c r="M206" s="372"/>
      <c r="N206" s="372"/>
      <c r="O206" s="372"/>
      <c r="P206" s="372"/>
      <c r="Q206" s="372"/>
      <c r="R206" s="372"/>
      <c r="S206" s="372"/>
      <c r="T206" s="372"/>
      <c r="U206" s="372"/>
      <c r="V206" s="372"/>
      <c r="W206" s="372"/>
      <c r="X206" s="372"/>
      <c r="Y206" s="372"/>
      <c r="Z206" s="372"/>
      <c r="AA206" s="372"/>
      <c r="AB206" s="372"/>
      <c r="AC206" s="372"/>
      <c r="AD206" s="372"/>
      <c r="AE206" s="372"/>
      <c r="AF206" s="372"/>
      <c r="AG206" s="372"/>
      <c r="AH206" s="372"/>
      <c r="AI206" s="372"/>
      <c r="AJ206" s="259"/>
      <c r="AK206" s="127"/>
      <c r="AL206" s="340"/>
      <c r="AM206" s="340"/>
      <c r="AN206" s="340"/>
      <c r="AO206" s="340"/>
      <c r="AP206" s="128"/>
      <c r="AQ206" s="259"/>
      <c r="AR206" s="369">
        <f t="shared" si="1"/>
        <v>0</v>
      </c>
      <c r="AS206" s="369"/>
      <c r="AT206" s="369"/>
      <c r="AU206" s="369"/>
      <c r="AV206" s="369"/>
      <c r="AW206" s="369"/>
      <c r="AX206" s="259"/>
      <c r="AY206" s="259"/>
      <c r="AZ206"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06" s="50"/>
    </row>
    <row r="207" spans="1:212" s="52" customFormat="1" ht="10" customHeight="1">
      <c r="A207" s="50"/>
      <c r="B207" s="259"/>
      <c r="C207" s="135"/>
      <c r="D207" s="259"/>
      <c r="E207" s="259" t="s">
        <v>262</v>
      </c>
      <c r="F207" s="128"/>
      <c r="G207" s="259"/>
      <c r="H207" s="372" t="s">
        <v>319</v>
      </c>
      <c r="I207" s="372"/>
      <c r="J207" s="372"/>
      <c r="K207" s="372"/>
      <c r="L207" s="372"/>
      <c r="M207" s="372"/>
      <c r="N207" s="372"/>
      <c r="O207" s="372"/>
      <c r="P207" s="372"/>
      <c r="Q207" s="372"/>
      <c r="R207" s="372"/>
      <c r="S207" s="372"/>
      <c r="T207" s="372"/>
      <c r="U207" s="372"/>
      <c r="V207" s="372"/>
      <c r="W207" s="372"/>
      <c r="X207" s="372"/>
      <c r="Y207" s="372"/>
      <c r="Z207" s="372"/>
      <c r="AA207" s="372"/>
      <c r="AB207" s="372"/>
      <c r="AC207" s="372"/>
      <c r="AD207" s="372"/>
      <c r="AE207" s="372"/>
      <c r="AF207" s="372"/>
      <c r="AG207" s="372"/>
      <c r="AH207" s="372"/>
      <c r="AI207" s="372"/>
      <c r="AJ207" s="259"/>
      <c r="AK207" s="127"/>
      <c r="AL207" s="340"/>
      <c r="AM207" s="340"/>
      <c r="AN207" s="340"/>
      <c r="AO207" s="340"/>
      <c r="AP207" s="128"/>
      <c r="AQ207" s="259"/>
      <c r="AR207" s="369">
        <f t="shared" si="1"/>
        <v>0</v>
      </c>
      <c r="AS207" s="369"/>
      <c r="AT207" s="369"/>
      <c r="AU207" s="369"/>
      <c r="AV207" s="369"/>
      <c r="AW207" s="369"/>
      <c r="AX207" s="259"/>
      <c r="AY207" s="259"/>
      <c r="AZ207"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07" s="50"/>
    </row>
    <row r="208" spans="1:212" s="55" customFormat="1" ht="10" customHeight="1">
      <c r="A208" s="54"/>
      <c r="B208" s="137"/>
      <c r="C208" s="137"/>
      <c r="D208" s="259"/>
      <c r="E208" s="259" t="s">
        <v>267</v>
      </c>
      <c r="F208" s="128"/>
      <c r="G208" s="259"/>
      <c r="H208" s="372" t="s">
        <v>322</v>
      </c>
      <c r="I208" s="372"/>
      <c r="J208" s="372"/>
      <c r="K208" s="372"/>
      <c r="L208" s="372"/>
      <c r="M208" s="372"/>
      <c r="N208" s="372"/>
      <c r="O208" s="372"/>
      <c r="P208" s="372"/>
      <c r="Q208" s="372"/>
      <c r="R208" s="372"/>
      <c r="S208" s="372"/>
      <c r="T208" s="372"/>
      <c r="U208" s="372"/>
      <c r="V208" s="372"/>
      <c r="W208" s="372"/>
      <c r="X208" s="372"/>
      <c r="Y208" s="372"/>
      <c r="Z208" s="372"/>
      <c r="AA208" s="372"/>
      <c r="AB208" s="372"/>
      <c r="AC208" s="372"/>
      <c r="AD208" s="372"/>
      <c r="AE208" s="372"/>
      <c r="AF208" s="372"/>
      <c r="AG208" s="372"/>
      <c r="AH208" s="372"/>
      <c r="AI208" s="372"/>
      <c r="AJ208" s="259"/>
      <c r="AK208" s="127"/>
      <c r="AL208" s="340"/>
      <c r="AM208" s="340"/>
      <c r="AN208" s="340"/>
      <c r="AO208" s="340"/>
      <c r="AP208" s="128"/>
      <c r="AQ208" s="259"/>
      <c r="AR208" s="369">
        <f t="shared" si="1"/>
        <v>0</v>
      </c>
      <c r="AS208" s="369"/>
      <c r="AT208" s="369"/>
      <c r="AU208" s="369"/>
      <c r="AV208" s="369"/>
      <c r="AW208" s="369"/>
      <c r="AX208" s="137"/>
      <c r="AY208" s="137"/>
      <c r="AZ208"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08" s="54"/>
    </row>
    <row r="209" spans="1:53" s="52" customFormat="1" ht="10" customHeight="1">
      <c r="A209" s="50"/>
      <c r="B209" s="259"/>
      <c r="C209" s="259"/>
      <c r="D209" s="259"/>
      <c r="E209" s="259" t="s">
        <v>272</v>
      </c>
      <c r="F209" s="259"/>
      <c r="G209" s="127"/>
      <c r="H209" s="372" t="s">
        <v>325</v>
      </c>
      <c r="I209" s="372"/>
      <c r="J209" s="372"/>
      <c r="K209" s="372"/>
      <c r="L209" s="372"/>
      <c r="M209" s="372"/>
      <c r="N209" s="372"/>
      <c r="O209" s="372"/>
      <c r="P209" s="372"/>
      <c r="Q209" s="372"/>
      <c r="R209" s="372"/>
      <c r="S209" s="372"/>
      <c r="T209" s="372"/>
      <c r="U209" s="372"/>
      <c r="V209" s="372"/>
      <c r="W209" s="372"/>
      <c r="X209" s="372"/>
      <c r="Y209" s="372"/>
      <c r="Z209" s="372"/>
      <c r="AA209" s="372"/>
      <c r="AB209" s="372"/>
      <c r="AC209" s="372"/>
      <c r="AD209" s="372"/>
      <c r="AE209" s="372"/>
      <c r="AF209" s="372"/>
      <c r="AG209" s="372"/>
      <c r="AH209" s="372"/>
      <c r="AI209" s="372"/>
      <c r="AJ209" s="128"/>
      <c r="AK209" s="259"/>
      <c r="AL209" s="340"/>
      <c r="AM209" s="340"/>
      <c r="AN209" s="340"/>
      <c r="AO209" s="340"/>
      <c r="AP209" s="128"/>
      <c r="AQ209" s="259"/>
      <c r="AR209" s="369">
        <f t="shared" si="1"/>
        <v>0</v>
      </c>
      <c r="AS209" s="369"/>
      <c r="AT209" s="369"/>
      <c r="AU209" s="369"/>
      <c r="AV209" s="369"/>
      <c r="AW209" s="369"/>
      <c r="AX209" s="259"/>
      <c r="AY209" s="259"/>
      <c r="AZ209"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09" s="50"/>
    </row>
    <row r="210" spans="1:53" s="52" customFormat="1" ht="10" customHeight="1">
      <c r="A210" s="50"/>
      <c r="B210" s="259"/>
      <c r="C210" s="259"/>
      <c r="D210" s="259"/>
      <c r="E210" s="259" t="s">
        <v>277</v>
      </c>
      <c r="F210" s="259"/>
      <c r="G210" s="127"/>
      <c r="H210" s="372" t="s">
        <v>329</v>
      </c>
      <c r="I210" s="379"/>
      <c r="J210" s="379"/>
      <c r="K210" s="379"/>
      <c r="L210" s="379"/>
      <c r="M210" s="379"/>
      <c r="N210" s="379"/>
      <c r="O210" s="379"/>
      <c r="P210" s="379"/>
      <c r="Q210" s="379"/>
      <c r="R210" s="379"/>
      <c r="S210" s="379"/>
      <c r="T210" s="379"/>
      <c r="U210" s="379"/>
      <c r="V210" s="379"/>
      <c r="W210" s="379"/>
      <c r="X210" s="379"/>
      <c r="Y210" s="379"/>
      <c r="Z210" s="379"/>
      <c r="AA210" s="379"/>
      <c r="AB210" s="379"/>
      <c r="AC210" s="379"/>
      <c r="AD210" s="379"/>
      <c r="AE210" s="379"/>
      <c r="AF210" s="379"/>
      <c r="AG210" s="379"/>
      <c r="AH210" s="379"/>
      <c r="AI210" s="379"/>
      <c r="AJ210" s="128"/>
      <c r="AK210" s="259"/>
      <c r="AL210" s="340"/>
      <c r="AM210" s="340"/>
      <c r="AN210" s="340"/>
      <c r="AO210" s="340"/>
      <c r="AP210" s="128"/>
      <c r="AQ210" s="259"/>
      <c r="AR210" s="369">
        <f t="shared" si="1"/>
        <v>0</v>
      </c>
      <c r="AS210" s="369"/>
      <c r="AT210" s="369"/>
      <c r="AU210" s="369"/>
      <c r="AV210" s="369"/>
      <c r="AW210" s="369"/>
      <c r="AX210" s="259"/>
      <c r="AY210" s="259"/>
      <c r="AZ210"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10" s="50"/>
    </row>
    <row r="211" spans="1:53" s="52" customFormat="1" ht="10" customHeight="1">
      <c r="A211" s="50"/>
      <c r="B211" s="259"/>
      <c r="C211" s="259"/>
      <c r="D211" s="259"/>
      <c r="E211" s="259" t="s">
        <v>328</v>
      </c>
      <c r="F211" s="259"/>
      <c r="G211" s="127"/>
      <c r="H211" s="372" t="s">
        <v>333</v>
      </c>
      <c r="I211" s="372"/>
      <c r="J211" s="372"/>
      <c r="K211" s="372"/>
      <c r="L211" s="372"/>
      <c r="M211" s="372"/>
      <c r="N211" s="372"/>
      <c r="O211" s="372"/>
      <c r="P211" s="372"/>
      <c r="Q211" s="372"/>
      <c r="R211" s="372"/>
      <c r="S211" s="372"/>
      <c r="T211" s="372"/>
      <c r="U211" s="372"/>
      <c r="V211" s="372"/>
      <c r="W211" s="372"/>
      <c r="X211" s="372"/>
      <c r="Y211" s="372"/>
      <c r="Z211" s="372"/>
      <c r="AA211" s="372"/>
      <c r="AB211" s="372"/>
      <c r="AC211" s="372"/>
      <c r="AD211" s="372"/>
      <c r="AE211" s="372"/>
      <c r="AF211" s="372"/>
      <c r="AG211" s="372"/>
      <c r="AH211" s="372"/>
      <c r="AI211" s="372"/>
      <c r="AJ211" s="128"/>
      <c r="AK211" s="259"/>
      <c r="AL211" s="340"/>
      <c r="AM211" s="340"/>
      <c r="AN211" s="340"/>
      <c r="AO211" s="340"/>
      <c r="AP211" s="128"/>
      <c r="AQ211" s="259"/>
      <c r="AR211" s="369">
        <f t="shared" si="1"/>
        <v>0</v>
      </c>
      <c r="AS211" s="369"/>
      <c r="AT211" s="369"/>
      <c r="AU211" s="369"/>
      <c r="AV211" s="369"/>
      <c r="AW211" s="369"/>
      <c r="AX211" s="259"/>
      <c r="AY211" s="259"/>
      <c r="AZ211"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11" s="50"/>
    </row>
    <row r="212" spans="1:53" s="52" customFormat="1" ht="10" customHeight="1">
      <c r="A212" s="50"/>
      <c r="B212" s="259"/>
      <c r="C212" s="259"/>
      <c r="D212" s="259"/>
      <c r="E212" s="259" t="s">
        <v>332</v>
      </c>
      <c r="F212" s="259"/>
      <c r="G212" s="127"/>
      <c r="H212" s="372" t="s">
        <v>337</v>
      </c>
      <c r="I212" s="372"/>
      <c r="J212" s="372"/>
      <c r="K212" s="372"/>
      <c r="L212" s="372"/>
      <c r="M212" s="372"/>
      <c r="N212" s="372"/>
      <c r="O212" s="372"/>
      <c r="P212" s="372"/>
      <c r="Q212" s="372"/>
      <c r="R212" s="372"/>
      <c r="S212" s="372"/>
      <c r="T212" s="372"/>
      <c r="U212" s="372"/>
      <c r="V212" s="372"/>
      <c r="W212" s="372"/>
      <c r="X212" s="372"/>
      <c r="Y212" s="372"/>
      <c r="Z212" s="372"/>
      <c r="AA212" s="372"/>
      <c r="AB212" s="372"/>
      <c r="AC212" s="372"/>
      <c r="AD212" s="372"/>
      <c r="AE212" s="372"/>
      <c r="AF212" s="372"/>
      <c r="AG212" s="372"/>
      <c r="AH212" s="372"/>
      <c r="AI212" s="372"/>
      <c r="AJ212" s="128"/>
      <c r="AK212" s="259"/>
      <c r="AL212" s="340"/>
      <c r="AM212" s="340"/>
      <c r="AN212" s="340"/>
      <c r="AO212" s="340"/>
      <c r="AP212" s="128"/>
      <c r="AQ212" s="259"/>
      <c r="AR212" s="369">
        <f t="shared" si="1"/>
        <v>0</v>
      </c>
      <c r="AS212" s="369"/>
      <c r="AT212" s="369"/>
      <c r="AU212" s="369"/>
      <c r="AV212" s="369"/>
      <c r="AW212" s="369"/>
      <c r="AX212" s="259"/>
      <c r="AY212" s="259"/>
      <c r="AZ212"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12" s="50"/>
    </row>
    <row r="213" spans="1:53" s="52" customFormat="1" ht="10" customHeight="1">
      <c r="A213" s="50"/>
      <c r="B213" s="259"/>
      <c r="C213" s="259"/>
      <c r="D213" s="259"/>
      <c r="E213" s="259" t="s">
        <v>336</v>
      </c>
      <c r="F213" s="259"/>
      <c r="G213" s="127"/>
      <c r="H213" s="372" t="s">
        <v>545</v>
      </c>
      <c r="I213" s="372"/>
      <c r="J213" s="372"/>
      <c r="K213" s="372"/>
      <c r="L213" s="372"/>
      <c r="M213" s="372"/>
      <c r="N213" s="372"/>
      <c r="O213" s="372"/>
      <c r="P213" s="372"/>
      <c r="Q213" s="372"/>
      <c r="R213" s="372"/>
      <c r="S213" s="372"/>
      <c r="T213" s="372"/>
      <c r="U213" s="372"/>
      <c r="V213" s="372"/>
      <c r="W213" s="372"/>
      <c r="X213" s="372"/>
      <c r="Y213" s="372"/>
      <c r="Z213" s="372"/>
      <c r="AA213" s="372"/>
      <c r="AB213" s="372"/>
      <c r="AC213" s="372"/>
      <c r="AD213" s="372"/>
      <c r="AE213" s="372"/>
      <c r="AF213" s="372"/>
      <c r="AG213" s="372"/>
      <c r="AH213" s="372"/>
      <c r="AI213" s="372"/>
      <c r="AJ213" s="128"/>
      <c r="AK213" s="259"/>
      <c r="AL213" s="340"/>
      <c r="AM213" s="340"/>
      <c r="AN213" s="340"/>
      <c r="AO213" s="340"/>
      <c r="AP213" s="128"/>
      <c r="AQ213" s="259"/>
      <c r="AR213" s="369">
        <f t="shared" si="1"/>
        <v>0</v>
      </c>
      <c r="AS213" s="369"/>
      <c r="AT213" s="369"/>
      <c r="AU213" s="369"/>
      <c r="AV213" s="369"/>
      <c r="AW213" s="369"/>
      <c r="AX213" s="259"/>
      <c r="AY213" s="259"/>
      <c r="AZ213"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13" s="50"/>
    </row>
    <row r="214" spans="1:53" s="52" customFormat="1" ht="10" customHeight="1">
      <c r="A214" s="50"/>
      <c r="B214" s="259"/>
      <c r="C214" s="259"/>
      <c r="D214" s="259"/>
      <c r="E214" s="259" t="s">
        <v>340</v>
      </c>
      <c r="F214" s="259"/>
      <c r="G214" s="127"/>
      <c r="H214" s="372" t="s">
        <v>344</v>
      </c>
      <c r="I214" s="372"/>
      <c r="J214" s="372"/>
      <c r="K214" s="372"/>
      <c r="L214" s="372"/>
      <c r="M214" s="372"/>
      <c r="N214" s="372"/>
      <c r="O214" s="372"/>
      <c r="P214" s="372"/>
      <c r="Q214" s="372"/>
      <c r="R214" s="372"/>
      <c r="S214" s="372"/>
      <c r="T214" s="372"/>
      <c r="U214" s="372"/>
      <c r="V214" s="372"/>
      <c r="W214" s="372"/>
      <c r="X214" s="372"/>
      <c r="Y214" s="372"/>
      <c r="Z214" s="372"/>
      <c r="AA214" s="372"/>
      <c r="AB214" s="372"/>
      <c r="AC214" s="372"/>
      <c r="AD214" s="372"/>
      <c r="AE214" s="372"/>
      <c r="AF214" s="372"/>
      <c r="AG214" s="372"/>
      <c r="AH214" s="372"/>
      <c r="AI214" s="372"/>
      <c r="AJ214" s="128"/>
      <c r="AK214" s="259"/>
      <c r="AL214" s="340"/>
      <c r="AM214" s="340"/>
      <c r="AN214" s="340"/>
      <c r="AO214" s="340"/>
      <c r="AP214" s="128"/>
      <c r="AQ214" s="259"/>
      <c r="AR214" s="369">
        <f t="shared" si="1"/>
        <v>0</v>
      </c>
      <c r="AS214" s="369"/>
      <c r="AT214" s="369"/>
      <c r="AU214" s="369"/>
      <c r="AV214" s="369"/>
      <c r="AW214" s="369"/>
      <c r="AX214" s="259"/>
      <c r="AY214" s="259"/>
      <c r="AZ214"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14" s="50"/>
    </row>
    <row r="215" spans="1:53" s="52" customFormat="1" ht="10" customHeight="1">
      <c r="A215" s="50"/>
      <c r="B215" s="259"/>
      <c r="C215" s="259"/>
      <c r="D215" s="259"/>
      <c r="E215" s="259" t="s">
        <v>343</v>
      </c>
      <c r="F215" s="259"/>
      <c r="G215" s="127"/>
      <c r="H215" s="372" t="s">
        <v>348</v>
      </c>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372"/>
      <c r="AF215" s="372"/>
      <c r="AG215" s="372"/>
      <c r="AH215" s="372"/>
      <c r="AI215" s="372"/>
      <c r="AJ215" s="128"/>
      <c r="AK215" s="259"/>
      <c r="AL215" s="340"/>
      <c r="AM215" s="340"/>
      <c r="AN215" s="340"/>
      <c r="AO215" s="340"/>
      <c r="AP215" s="128"/>
      <c r="AQ215" s="259"/>
      <c r="AR215" s="369">
        <f t="shared" si="1"/>
        <v>0</v>
      </c>
      <c r="AS215" s="369"/>
      <c r="AT215" s="369"/>
      <c r="AU215" s="369"/>
      <c r="AV215" s="369"/>
      <c r="AW215" s="369"/>
      <c r="AX215" s="259"/>
      <c r="AY215" s="259"/>
      <c r="AZ215"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15" s="50"/>
    </row>
    <row r="216" spans="1:53" s="52" customFormat="1" ht="10" customHeight="1">
      <c r="A216" s="50"/>
      <c r="B216" s="259"/>
      <c r="C216" s="259"/>
      <c r="D216" s="259"/>
      <c r="E216" s="259" t="s">
        <v>347</v>
      </c>
      <c r="F216" s="259"/>
      <c r="G216" s="127"/>
      <c r="H216" s="372" t="s">
        <v>352</v>
      </c>
      <c r="I216" s="372"/>
      <c r="J216" s="372"/>
      <c r="K216" s="372"/>
      <c r="L216" s="372"/>
      <c r="M216" s="372"/>
      <c r="N216" s="372"/>
      <c r="O216" s="372"/>
      <c r="P216" s="372"/>
      <c r="Q216" s="372"/>
      <c r="R216" s="372"/>
      <c r="S216" s="372"/>
      <c r="T216" s="372"/>
      <c r="U216" s="372"/>
      <c r="V216" s="372"/>
      <c r="W216" s="372"/>
      <c r="X216" s="372"/>
      <c r="Y216" s="372"/>
      <c r="Z216" s="372"/>
      <c r="AA216" s="372"/>
      <c r="AB216" s="372"/>
      <c r="AC216" s="372"/>
      <c r="AD216" s="372"/>
      <c r="AE216" s="372"/>
      <c r="AF216" s="372"/>
      <c r="AG216" s="372"/>
      <c r="AH216" s="372"/>
      <c r="AI216" s="372"/>
      <c r="AJ216" s="128"/>
      <c r="AK216" s="259"/>
      <c r="AL216" s="340"/>
      <c r="AM216" s="340"/>
      <c r="AN216" s="340"/>
      <c r="AO216" s="340"/>
      <c r="AP216" s="128"/>
      <c r="AQ216" s="259"/>
      <c r="AR216" s="369">
        <f t="shared" si="1"/>
        <v>0</v>
      </c>
      <c r="AS216" s="369"/>
      <c r="AT216" s="369"/>
      <c r="AU216" s="369"/>
      <c r="AV216" s="369"/>
      <c r="AW216" s="369"/>
      <c r="AX216" s="259"/>
      <c r="AY216" s="259"/>
      <c r="AZ216"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16" s="50"/>
    </row>
    <row r="217" spans="1:53" s="52" customFormat="1" ht="10" customHeight="1">
      <c r="A217" s="50"/>
      <c r="B217" s="259"/>
      <c r="C217" s="259"/>
      <c r="D217" s="259"/>
      <c r="E217" s="94" t="s">
        <v>351</v>
      </c>
      <c r="F217" s="259"/>
      <c r="G217" s="127"/>
      <c r="H217" s="372" t="s">
        <v>356</v>
      </c>
      <c r="I217" s="379"/>
      <c r="J217" s="379"/>
      <c r="K217" s="379"/>
      <c r="L217" s="379"/>
      <c r="M217" s="379"/>
      <c r="N217" s="379"/>
      <c r="O217" s="379"/>
      <c r="P217" s="379"/>
      <c r="Q217" s="379"/>
      <c r="R217" s="379"/>
      <c r="S217" s="379"/>
      <c r="T217" s="379"/>
      <c r="U217" s="379"/>
      <c r="V217" s="379"/>
      <c r="W217" s="379"/>
      <c r="X217" s="379"/>
      <c r="Y217" s="379"/>
      <c r="Z217" s="379"/>
      <c r="AA217" s="379"/>
      <c r="AB217" s="379"/>
      <c r="AC217" s="379"/>
      <c r="AD217" s="379"/>
      <c r="AE217" s="379"/>
      <c r="AF217" s="379"/>
      <c r="AG217" s="379"/>
      <c r="AH217" s="379"/>
      <c r="AI217" s="379"/>
      <c r="AJ217" s="128"/>
      <c r="AK217" s="259"/>
      <c r="AL217" s="340"/>
      <c r="AM217" s="340"/>
      <c r="AN217" s="340"/>
      <c r="AO217" s="340"/>
      <c r="AP217" s="128"/>
      <c r="AQ217" s="259"/>
      <c r="AR217" s="369">
        <f t="shared" si="1"/>
        <v>0</v>
      </c>
      <c r="AS217" s="369"/>
      <c r="AT217" s="369"/>
      <c r="AU217" s="369"/>
      <c r="AV217" s="369"/>
      <c r="AW217" s="369"/>
      <c r="AX217" s="259"/>
      <c r="AY217" s="259"/>
      <c r="AZ217"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17" s="50"/>
    </row>
    <row r="218" spans="1:53" s="52" customFormat="1" ht="10" customHeight="1">
      <c r="A218" s="50"/>
      <c r="B218" s="290"/>
      <c r="C218" s="290"/>
      <c r="D218" s="290"/>
      <c r="E218" s="259" t="s">
        <v>355</v>
      </c>
      <c r="F218" s="290"/>
      <c r="G218" s="127"/>
      <c r="H218" s="381" t="s">
        <v>360</v>
      </c>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379"/>
      <c r="AE218" s="379"/>
      <c r="AF218" s="379"/>
      <c r="AG218" s="379"/>
      <c r="AH218" s="379"/>
      <c r="AI218" s="379"/>
      <c r="AJ218" s="128"/>
      <c r="AK218" s="290"/>
      <c r="AL218" s="288"/>
      <c r="AM218" s="288"/>
      <c r="AN218" s="288"/>
      <c r="AO218" s="288"/>
      <c r="AP218" s="128"/>
      <c r="AQ218" s="290"/>
      <c r="AR218" s="369">
        <f t="shared" ref="AR218" si="2">($AR$185*AL218)</f>
        <v>0</v>
      </c>
      <c r="AS218" s="369"/>
      <c r="AT218" s="369"/>
      <c r="AU218" s="369"/>
      <c r="AV218" s="369"/>
      <c r="AW218" s="369"/>
      <c r="AX218" s="290"/>
      <c r="AY218" s="290"/>
      <c r="AZ218" s="51" t="str">
        <f>IF(AND(IF(ISBLANK(#REF!),TRUE),IF(ISBLANK(AL206),TRUE),IF(ISBLANK(AL207),TRUE),IF(ISBLANK(AL208),TRUE),IF(ISBLANK(AL209),TRUE),IF(ISBLANK(AL210),TRUE),IF(ISBLANK(AL211),TRUE),IF(ISBLANK(AL212),TRUE),IF(ISBLANK(AL213),TRUE),IF(ISBLANK(AL214),TRUE),IF(ISBLANK(AL215),TRUE),IF(ISBLANK(AL216),TRUE),IF(ISBLANK(AL217),TRUE),IF(ISBLANK(AL218),TRUE),IF(ISBLANK(AL220),TRUE),IF(ISBLANK(AL221),TRUE)),"COMPLETARE","OK")</f>
        <v>OK</v>
      </c>
      <c r="BA218" s="50"/>
    </row>
    <row r="219" spans="1:53" s="52" customFormat="1" ht="10" customHeight="1">
      <c r="A219" s="50"/>
      <c r="B219" s="259"/>
      <c r="C219" s="259"/>
      <c r="D219" s="259"/>
      <c r="E219" s="259" t="s">
        <v>359</v>
      </c>
      <c r="F219" s="139"/>
      <c r="G219" s="140"/>
      <c r="H219" s="372" t="s">
        <v>744</v>
      </c>
      <c r="I219" s="379"/>
      <c r="J219" s="379"/>
      <c r="K219" s="379"/>
      <c r="L219" s="379"/>
      <c r="M219" s="379"/>
      <c r="N219" s="379"/>
      <c r="O219" s="379"/>
      <c r="P219" s="379"/>
      <c r="Q219" s="379"/>
      <c r="R219" s="379"/>
      <c r="S219" s="379"/>
      <c r="T219" s="379"/>
      <c r="U219" s="379"/>
      <c r="V219" s="379"/>
      <c r="W219" s="379"/>
      <c r="X219" s="379"/>
      <c r="Y219" s="379"/>
      <c r="Z219" s="379"/>
      <c r="AA219" s="379"/>
      <c r="AB219" s="379"/>
      <c r="AC219" s="379"/>
      <c r="AD219" s="379"/>
      <c r="AE219" s="379"/>
      <c r="AF219" s="379"/>
      <c r="AG219" s="379"/>
      <c r="AH219" s="379"/>
      <c r="AI219" s="379"/>
      <c r="AJ219" s="128"/>
      <c r="AK219" s="259"/>
      <c r="AL219" s="340"/>
      <c r="AM219" s="340"/>
      <c r="AN219" s="340"/>
      <c r="AO219" s="340"/>
      <c r="AP219" s="128"/>
      <c r="AQ219" s="259"/>
      <c r="AR219" s="369">
        <f t="shared" si="1"/>
        <v>0</v>
      </c>
      <c r="AS219" s="369"/>
      <c r="AT219" s="369"/>
      <c r="AU219" s="369"/>
      <c r="AV219" s="369"/>
      <c r="AW219" s="369"/>
      <c r="AX219" s="259"/>
      <c r="AY219" s="259"/>
      <c r="AZ219" s="51" t="str">
        <f>IF(AND(IF(ISBLANK(#REF!),TRUE),IF(ISBLANK(AL205),TRUE),IF(ISBLANK(AL206),TRUE),IF(ISBLANK(AL207),TRUE),IF(ISBLANK(AL208),TRUE),IF(ISBLANK(AL209),TRUE),IF(ISBLANK(AL210),TRUE),IF(ISBLANK(AL211),TRUE),IF(ISBLANK(AL212),TRUE),IF(ISBLANK(AL213),TRUE),IF(ISBLANK(AL214),TRUE),IF(ISBLANK(AL215),TRUE),IF(ISBLANK(AL216),TRUE),IF(ISBLANK(AL217),TRUE),IF(ISBLANK(AL219),TRUE),IF(ISBLANK(AL220),TRUE)),"COMPLETARE","OK")</f>
        <v>OK</v>
      </c>
      <c r="BA219" s="50"/>
    </row>
    <row r="220" spans="1:53" s="55" customFormat="1" ht="10" customHeight="1">
      <c r="A220" s="54"/>
      <c r="B220" s="137"/>
      <c r="C220" s="137"/>
      <c r="D220" s="137"/>
      <c r="E220" s="52" t="s">
        <v>743</v>
      </c>
      <c r="F220" s="137"/>
      <c r="G220" s="136"/>
      <c r="H220" s="259" t="s">
        <v>278</v>
      </c>
      <c r="I220" s="137"/>
      <c r="J220" s="137"/>
      <c r="K220" s="137"/>
      <c r="L220" s="137"/>
      <c r="M220" s="137"/>
      <c r="N220" s="137"/>
      <c r="O220" s="137"/>
      <c r="P220" s="382"/>
      <c r="Q220" s="383"/>
      <c r="R220" s="383"/>
      <c r="S220" s="383"/>
      <c r="T220" s="383"/>
      <c r="U220" s="383"/>
      <c r="V220" s="383"/>
      <c r="W220" s="383"/>
      <c r="X220" s="383"/>
      <c r="Y220" s="383"/>
      <c r="Z220" s="383"/>
      <c r="AA220" s="383"/>
      <c r="AB220" s="383"/>
      <c r="AC220" s="383"/>
      <c r="AD220" s="383"/>
      <c r="AE220" s="383"/>
      <c r="AF220" s="383"/>
      <c r="AG220" s="383"/>
      <c r="AH220" s="383"/>
      <c r="AI220" s="383"/>
      <c r="AJ220" s="138"/>
      <c r="AK220" s="137"/>
      <c r="AL220" s="340"/>
      <c r="AM220" s="340"/>
      <c r="AN220" s="340"/>
      <c r="AO220" s="340"/>
      <c r="AP220" s="128"/>
      <c r="AQ220" s="259"/>
      <c r="AR220" s="369">
        <f t="shared" si="1"/>
        <v>0</v>
      </c>
      <c r="AS220" s="369"/>
      <c r="AT220" s="369"/>
      <c r="AU220" s="369"/>
      <c r="AV220" s="369"/>
      <c r="AW220" s="369"/>
      <c r="AX220" s="137"/>
      <c r="AY220" s="137"/>
      <c r="AZ220" s="27" t="str">
        <f>IF(OR(IF(ISBLANK(P220),TRUE),IF(ISBLANK(AL220),TRUE)),"COMPLETARE","OK")</f>
        <v>COMPLETARE</v>
      </c>
      <c r="BA220" s="54"/>
    </row>
    <row r="221" spans="1:53" s="3" customFormat="1" ht="10" customHeight="1">
      <c r="A221" s="43"/>
      <c r="B221" s="258"/>
      <c r="C221" s="258"/>
      <c r="D221" s="258"/>
      <c r="E221" s="141"/>
      <c r="F221" s="141"/>
      <c r="G221" s="142"/>
      <c r="H221" s="141"/>
      <c r="I221" s="141"/>
      <c r="J221" s="141"/>
      <c r="K221" s="141"/>
      <c r="L221" s="141"/>
      <c r="M221" s="141"/>
      <c r="N221" s="141"/>
      <c r="O221" s="141"/>
      <c r="P221" s="141"/>
      <c r="Q221" s="141"/>
      <c r="R221" s="141"/>
      <c r="S221" s="141"/>
      <c r="T221" s="141"/>
      <c r="U221" s="141"/>
      <c r="V221" s="141"/>
      <c r="W221" s="141"/>
      <c r="X221" s="141"/>
      <c r="Y221" s="141"/>
      <c r="Z221" s="141"/>
      <c r="AA221" s="141"/>
      <c r="AB221" s="141"/>
      <c r="AC221" s="141"/>
      <c r="AD221" s="141"/>
      <c r="AE221" s="141"/>
      <c r="AF221" s="141"/>
      <c r="AG221" s="141"/>
      <c r="AH221" s="141"/>
      <c r="AI221" s="141"/>
      <c r="AJ221" s="143"/>
      <c r="AK221" s="141"/>
      <c r="AL221" s="141"/>
      <c r="AM221" s="141"/>
      <c r="AN221" s="141"/>
      <c r="AO221" s="141"/>
      <c r="AP221" s="143"/>
      <c r="AQ221" s="141"/>
      <c r="AR221" s="144"/>
      <c r="AS221" s="145"/>
      <c r="AT221" s="145"/>
      <c r="AU221" s="145"/>
      <c r="AV221" s="145"/>
      <c r="AW221" s="145"/>
      <c r="AX221" s="141"/>
      <c r="AY221" s="258"/>
      <c r="AZ221" s="234"/>
      <c r="BA221" s="43"/>
    </row>
    <row r="222" spans="1:53" s="3" customFormat="1" ht="10" customHeight="1">
      <c r="A222" s="43"/>
      <c r="B222" s="258"/>
      <c r="C222" s="258"/>
      <c r="D222" s="258"/>
      <c r="E222" s="141"/>
      <c r="F222" s="141"/>
      <c r="G222" s="142"/>
      <c r="H222" s="141"/>
      <c r="I222" s="141"/>
      <c r="J222" s="141"/>
      <c r="K222" s="141"/>
      <c r="L222" s="141"/>
      <c r="M222" s="141"/>
      <c r="N222" s="141"/>
      <c r="O222" s="141"/>
      <c r="P222" s="364" t="s">
        <v>183</v>
      </c>
      <c r="Q222" s="364"/>
      <c r="R222" s="364"/>
      <c r="S222" s="364"/>
      <c r="T222" s="364"/>
      <c r="U222" s="364"/>
      <c r="V222" s="364"/>
      <c r="W222" s="364"/>
      <c r="X222" s="364"/>
      <c r="Y222" s="364"/>
      <c r="Z222" s="364"/>
      <c r="AA222" s="364"/>
      <c r="AB222" s="364"/>
      <c r="AC222" s="364"/>
      <c r="AD222" s="364"/>
      <c r="AE222" s="364"/>
      <c r="AF222" s="364"/>
      <c r="AG222" s="364"/>
      <c r="AH222" s="364"/>
      <c r="AI222" s="364"/>
      <c r="AJ222" s="258"/>
      <c r="AK222" s="83"/>
      <c r="AL222" s="365">
        <f>AL216+AL217+AL219+AL220+AL215+AL214+AL213+AL212+AL211+AL210+AL209+AL208+AL207+AL206+AL205</f>
        <v>0</v>
      </c>
      <c r="AM222" s="365"/>
      <c r="AN222" s="365"/>
      <c r="AO222" s="365"/>
      <c r="AP222" s="143"/>
      <c r="AQ222" s="141"/>
      <c r="AR222" s="380">
        <f>(AR185)</f>
        <v>0</v>
      </c>
      <c r="AS222" s="380"/>
      <c r="AT222" s="380"/>
      <c r="AU222" s="380"/>
      <c r="AV222" s="380"/>
      <c r="AW222" s="380"/>
      <c r="AX222" s="141"/>
      <c r="AY222" s="258"/>
      <c r="AZ222" s="25" t="str">
        <f>IF(OR(AL222&lt;99.99%, AL222&gt;100.01%), "QUADRARE A 100%", "OK")</f>
        <v>QUADRARE A 100%</v>
      </c>
      <c r="BA222" s="43"/>
    </row>
    <row r="223" spans="1:53" s="3" customFormat="1" ht="10" customHeight="1" thickBot="1">
      <c r="A223" s="43"/>
      <c r="B223" s="258"/>
      <c r="C223" s="258"/>
      <c r="D223" s="107"/>
      <c r="E223" s="107"/>
      <c r="F223" s="107"/>
      <c r="G223" s="118"/>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18"/>
      <c r="AL223" s="107"/>
      <c r="AM223" s="107"/>
      <c r="AN223" s="107"/>
      <c r="AO223" s="107"/>
      <c r="AP223" s="126"/>
      <c r="AQ223" s="107"/>
      <c r="AR223" s="107"/>
      <c r="AS223" s="107"/>
      <c r="AT223" s="107"/>
      <c r="AU223" s="107"/>
      <c r="AV223" s="107"/>
      <c r="AW223" s="107"/>
      <c r="AX223" s="258"/>
      <c r="AY223" s="258"/>
      <c r="AZ223" s="234"/>
      <c r="BA223" s="43"/>
    </row>
    <row r="224" spans="1:53" s="3" customFormat="1" ht="8.0500000000000007" customHeight="1">
      <c r="A224" s="43"/>
      <c r="B224" s="258"/>
      <c r="C224" s="258"/>
      <c r="D224" s="258"/>
      <c r="E224" s="258"/>
      <c r="F224" s="258"/>
      <c r="G224" s="258"/>
      <c r="H224" s="258"/>
      <c r="I224" s="258"/>
      <c r="J224" s="258"/>
      <c r="K224" s="258"/>
      <c r="L224" s="258"/>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8"/>
      <c r="AY224" s="258"/>
      <c r="AZ224" s="234"/>
      <c r="BA224" s="43"/>
    </row>
    <row r="225" spans="1:53" s="3" customFormat="1" ht="8.0500000000000007" customHeight="1" thickBot="1">
      <c r="A225" s="43"/>
      <c r="B225" s="258"/>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258"/>
      <c r="AF225" s="258"/>
      <c r="AG225" s="258"/>
      <c r="AH225" s="258"/>
      <c r="AI225" s="258"/>
      <c r="AJ225" s="258"/>
      <c r="AK225" s="258"/>
      <c r="AL225" s="258"/>
      <c r="AM225" s="258"/>
      <c r="AN225" s="258"/>
      <c r="AO225" s="258"/>
      <c r="AP225" s="258"/>
      <c r="AQ225" s="258"/>
      <c r="AR225" s="258"/>
      <c r="AS225" s="258"/>
      <c r="AT225" s="258"/>
      <c r="AU225" s="258"/>
      <c r="AV225" s="258"/>
      <c r="AW225" s="258"/>
      <c r="AX225" s="258"/>
      <c r="AY225" s="258"/>
      <c r="AZ225" s="234"/>
      <c r="BA225" s="43"/>
    </row>
    <row r="226" spans="1:53" s="3" customFormat="1" ht="10" customHeight="1">
      <c r="A226" s="43"/>
      <c r="B226" s="258"/>
      <c r="C226" s="258"/>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103"/>
      <c r="AD226" s="103"/>
      <c r="AE226" s="103"/>
      <c r="AF226" s="103"/>
      <c r="AG226" s="103"/>
      <c r="AH226" s="103"/>
      <c r="AI226" s="103"/>
      <c r="AJ226" s="103"/>
      <c r="AK226" s="110"/>
      <c r="AL226" s="103"/>
      <c r="AM226" s="103"/>
      <c r="AN226" s="103"/>
      <c r="AO226" s="103"/>
      <c r="AP226" s="123"/>
      <c r="AQ226" s="103"/>
      <c r="AR226" s="103"/>
      <c r="AS226" s="103"/>
      <c r="AT226" s="103"/>
      <c r="AU226" s="103"/>
      <c r="AV226" s="103"/>
      <c r="AW226" s="103"/>
      <c r="AX226" s="258"/>
      <c r="AY226" s="258"/>
      <c r="AZ226" s="234"/>
      <c r="BA226" s="43"/>
    </row>
    <row r="227" spans="1:53" s="3" customFormat="1" ht="10" customHeight="1">
      <c r="A227" s="43"/>
      <c r="B227" s="258"/>
      <c r="C227" s="258"/>
      <c r="D227" s="132" t="s">
        <v>742</v>
      </c>
      <c r="E227" s="96"/>
      <c r="F227" s="96"/>
      <c r="G227" s="96"/>
      <c r="H227" s="259"/>
      <c r="I227" s="96"/>
      <c r="J227" s="96"/>
      <c r="K227" s="96"/>
      <c r="L227" s="96"/>
      <c r="M227" s="259"/>
      <c r="N227" s="96"/>
      <c r="O227" s="96"/>
      <c r="P227" s="96"/>
      <c r="Q227" s="258"/>
      <c r="R227" s="259"/>
      <c r="S227" s="96"/>
      <c r="T227" s="96"/>
      <c r="U227" s="96"/>
      <c r="V227" s="258"/>
      <c r="W227" s="259"/>
      <c r="X227" s="96"/>
      <c r="Y227" s="96"/>
      <c r="Z227" s="96"/>
      <c r="AA227" s="258"/>
      <c r="AB227" s="259"/>
      <c r="AC227" s="96"/>
      <c r="AD227" s="96"/>
      <c r="AE227" s="96"/>
      <c r="AF227" s="258"/>
      <c r="AG227" s="259"/>
      <c r="AH227" s="96"/>
      <c r="AI227" s="96"/>
      <c r="AJ227" s="96"/>
      <c r="AK227" s="83"/>
      <c r="AL227" s="259"/>
      <c r="AM227" s="335" t="s">
        <v>125</v>
      </c>
      <c r="AN227" s="377"/>
      <c r="AO227" s="257"/>
      <c r="AP227" s="133"/>
      <c r="AQ227" s="257"/>
      <c r="AR227" s="257"/>
      <c r="AS227" s="335" t="s">
        <v>244</v>
      </c>
      <c r="AT227" s="377"/>
      <c r="AU227" s="377"/>
      <c r="AV227" s="259"/>
      <c r="AW227" s="96"/>
      <c r="AX227" s="258"/>
      <c r="AY227" s="258"/>
      <c r="AZ227" s="234"/>
      <c r="BA227" s="43"/>
    </row>
    <row r="228" spans="1:53" s="3" customFormat="1" ht="10" customHeight="1">
      <c r="A228" s="43"/>
      <c r="B228" s="258"/>
      <c r="C228" s="258"/>
      <c r="D228" s="132" t="s">
        <v>719</v>
      </c>
      <c r="E228" s="258"/>
      <c r="F228" s="258"/>
      <c r="G228" s="258"/>
      <c r="H228" s="258"/>
      <c r="I228" s="258"/>
      <c r="J228" s="258"/>
      <c r="K228" s="258"/>
      <c r="L228" s="258"/>
      <c r="M228" s="258"/>
      <c r="N228" s="258"/>
      <c r="O228" s="96"/>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83"/>
      <c r="AL228" s="258"/>
      <c r="AM228" s="377"/>
      <c r="AN228" s="377"/>
      <c r="AO228" s="257"/>
      <c r="AP228" s="133"/>
      <c r="AQ228" s="257"/>
      <c r="AR228" s="257"/>
      <c r="AS228" s="377"/>
      <c r="AT228" s="377"/>
      <c r="AU228" s="377"/>
      <c r="AV228" s="258"/>
      <c r="AW228" s="258"/>
      <c r="AX228" s="258"/>
      <c r="AY228" s="258"/>
      <c r="AZ228" s="234"/>
      <c r="BA228" s="43"/>
    </row>
    <row r="229" spans="1:53" s="3" customFormat="1" ht="10" customHeight="1">
      <c r="A229" s="43"/>
      <c r="B229" s="258"/>
      <c r="C229" s="258"/>
      <c r="D229" s="132" t="s">
        <v>704</v>
      </c>
      <c r="E229" s="258"/>
      <c r="F229" s="258"/>
      <c r="G229" s="258"/>
      <c r="H229" s="258"/>
      <c r="I229" s="258"/>
      <c r="J229" s="258"/>
      <c r="K229" s="258"/>
      <c r="L229" s="258"/>
      <c r="M229" s="258"/>
      <c r="N229" s="258"/>
      <c r="O229" s="96"/>
      <c r="P229" s="258"/>
      <c r="Q229" s="258"/>
      <c r="R229" s="258"/>
      <c r="S229" s="258"/>
      <c r="T229" s="258"/>
      <c r="U229" s="258"/>
      <c r="V229" s="258"/>
      <c r="W229" s="258"/>
      <c r="X229" s="258"/>
      <c r="Y229" s="258"/>
      <c r="Z229" s="258"/>
      <c r="AA229" s="258"/>
      <c r="AB229" s="258"/>
      <c r="AC229" s="258"/>
      <c r="AD229" s="258"/>
      <c r="AE229" s="258"/>
      <c r="AF229" s="258"/>
      <c r="AG229" s="258"/>
      <c r="AH229" s="258"/>
      <c r="AI229" s="258"/>
      <c r="AJ229" s="258"/>
      <c r="AK229" s="83"/>
      <c r="AL229" s="258"/>
      <c r="AM229" s="255"/>
      <c r="AN229" s="255"/>
      <c r="AO229" s="257"/>
      <c r="AP229" s="133"/>
      <c r="AQ229" s="257"/>
      <c r="AR229" s="257"/>
      <c r="AS229" s="255"/>
      <c r="AT229" s="255"/>
      <c r="AU229" s="255"/>
      <c r="AV229" s="258"/>
      <c r="AW229" s="258"/>
      <c r="AX229" s="258"/>
      <c r="AY229" s="258"/>
      <c r="AZ229" s="234"/>
      <c r="BA229" s="43"/>
    </row>
    <row r="230" spans="1:53" s="3" customFormat="1" ht="10" customHeight="1" thickBot="1">
      <c r="A230" s="43"/>
      <c r="B230" s="258"/>
      <c r="C230" s="258"/>
      <c r="D230" s="125"/>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18"/>
      <c r="AL230" s="107"/>
      <c r="AM230" s="107"/>
      <c r="AN230" s="107"/>
      <c r="AO230" s="107"/>
      <c r="AP230" s="126"/>
      <c r="AQ230" s="107"/>
      <c r="AR230" s="107"/>
      <c r="AS230" s="107"/>
      <c r="AT230" s="107"/>
      <c r="AU230" s="107"/>
      <c r="AV230" s="107"/>
      <c r="AW230" s="107"/>
      <c r="AX230" s="258"/>
      <c r="AY230" s="258"/>
      <c r="AZ230" s="234"/>
      <c r="BA230" s="43"/>
    </row>
    <row r="231" spans="1:53" s="3" customFormat="1" ht="10" customHeight="1">
      <c r="A231" s="43"/>
      <c r="B231" s="258"/>
      <c r="C231" s="258"/>
      <c r="D231" s="259"/>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110"/>
      <c r="AL231" s="103"/>
      <c r="AM231" s="103"/>
      <c r="AN231" s="103"/>
      <c r="AO231" s="103"/>
      <c r="AP231" s="123"/>
      <c r="AQ231" s="258"/>
      <c r="AR231" s="258"/>
      <c r="AS231" s="258"/>
      <c r="AT231" s="258"/>
      <c r="AU231" s="258"/>
      <c r="AV231" s="258"/>
      <c r="AW231" s="258"/>
      <c r="AX231" s="258"/>
      <c r="AY231" s="258"/>
      <c r="AZ231" s="234"/>
      <c r="BA231" s="43"/>
    </row>
    <row r="232" spans="1:53" s="3" customFormat="1" ht="10" customHeight="1">
      <c r="A232" s="43"/>
      <c r="B232" s="258"/>
      <c r="C232" s="258"/>
      <c r="D232" s="259"/>
      <c r="E232" s="258"/>
      <c r="F232" s="258"/>
      <c r="G232" s="258"/>
      <c r="H232" s="372" t="s">
        <v>706</v>
      </c>
      <c r="I232" s="372"/>
      <c r="J232" s="372"/>
      <c r="K232" s="372"/>
      <c r="L232" s="372"/>
      <c r="M232" s="372"/>
      <c r="N232" s="372"/>
      <c r="O232" s="372"/>
      <c r="P232" s="372"/>
      <c r="Q232" s="372"/>
      <c r="R232" s="372"/>
      <c r="S232" s="372"/>
      <c r="T232" s="372"/>
      <c r="U232" s="372"/>
      <c r="V232" s="372"/>
      <c r="W232" s="372"/>
      <c r="X232" s="372"/>
      <c r="Y232" s="372"/>
      <c r="Z232" s="372"/>
      <c r="AA232" s="372"/>
      <c r="AB232" s="372"/>
      <c r="AC232" s="372"/>
      <c r="AD232" s="372"/>
      <c r="AE232" s="372"/>
      <c r="AF232" s="372"/>
      <c r="AG232" s="372"/>
      <c r="AH232" s="372"/>
      <c r="AI232" s="372"/>
      <c r="AJ232" s="259"/>
      <c r="AK232" s="83"/>
      <c r="AL232" s="340"/>
      <c r="AM232" s="340"/>
      <c r="AN232" s="340"/>
      <c r="AO232" s="340"/>
      <c r="AP232" s="128"/>
      <c r="AQ232" s="259"/>
      <c r="AR232" s="369">
        <f t="shared" ref="AR232" si="3">($AR$185*AL232)</f>
        <v>0</v>
      </c>
      <c r="AS232" s="369"/>
      <c r="AT232" s="369"/>
      <c r="AU232" s="369"/>
      <c r="AV232" s="369"/>
      <c r="AW232" s="369"/>
      <c r="AX232" s="259"/>
      <c r="AY232" s="259"/>
      <c r="AZ232" s="11" t="str">
        <f>IF(OR(IF(ISBLANK(AL232),TRUE)),"COMPLETARE","OK")</f>
        <v>COMPLETARE</v>
      </c>
      <c r="BA232" s="43"/>
    </row>
    <row r="233" spans="1:53" s="3" customFormat="1" ht="10" customHeight="1">
      <c r="A233" s="43"/>
      <c r="B233" s="258"/>
      <c r="C233" s="258"/>
      <c r="D233" s="259"/>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83"/>
      <c r="AL233" s="258"/>
      <c r="AM233" s="258"/>
      <c r="AN233" s="258"/>
      <c r="AO233" s="258"/>
      <c r="AP233" s="84"/>
      <c r="AQ233" s="258"/>
      <c r="AR233" s="258"/>
      <c r="AS233" s="258"/>
      <c r="AT233" s="258"/>
      <c r="AU233" s="258"/>
      <c r="AV233" s="258"/>
      <c r="AW233" s="258"/>
      <c r="AX233" s="258"/>
      <c r="AY233" s="258"/>
      <c r="AZ233" s="234"/>
      <c r="BA233" s="43"/>
    </row>
    <row r="234" spans="1:53" s="3" customFormat="1" ht="10" customHeight="1">
      <c r="A234" s="43"/>
      <c r="B234" s="258"/>
      <c r="C234" s="258"/>
      <c r="D234" s="259"/>
      <c r="E234" s="258"/>
      <c r="F234" s="258"/>
      <c r="G234" s="258"/>
      <c r="H234" s="258"/>
      <c r="I234" s="258"/>
      <c r="J234" s="258"/>
      <c r="K234" s="258"/>
      <c r="L234" s="258"/>
      <c r="M234" s="258"/>
      <c r="N234" s="258"/>
      <c r="O234" s="258"/>
      <c r="P234" s="364" t="s">
        <v>705</v>
      </c>
      <c r="Q234" s="364"/>
      <c r="R234" s="364"/>
      <c r="S234" s="364"/>
      <c r="T234" s="364"/>
      <c r="U234" s="364"/>
      <c r="V234" s="364"/>
      <c r="W234" s="364"/>
      <c r="X234" s="364"/>
      <c r="Y234" s="364"/>
      <c r="Z234" s="364"/>
      <c r="AA234" s="364"/>
      <c r="AB234" s="364"/>
      <c r="AC234" s="364"/>
      <c r="AD234" s="364"/>
      <c r="AE234" s="364"/>
      <c r="AF234" s="364"/>
      <c r="AG234" s="364"/>
      <c r="AH234" s="364"/>
      <c r="AI234" s="364"/>
      <c r="AJ234" s="258"/>
      <c r="AK234" s="83"/>
      <c r="AL234" s="96"/>
      <c r="AM234" s="96"/>
      <c r="AN234" s="96"/>
      <c r="AO234" s="96"/>
      <c r="AP234" s="143"/>
      <c r="AQ234" s="141"/>
      <c r="AR234" s="380">
        <f>(AR185)</f>
        <v>0</v>
      </c>
      <c r="AS234" s="380"/>
      <c r="AT234" s="380"/>
      <c r="AU234" s="380"/>
      <c r="AV234" s="380"/>
      <c r="AW234" s="380"/>
      <c r="AX234" s="258"/>
      <c r="AY234" s="258"/>
      <c r="AZ234" s="234"/>
      <c r="BA234" s="43"/>
    </row>
    <row r="235" spans="1:53" s="3" customFormat="1" ht="10" customHeight="1" thickBot="1">
      <c r="A235" s="43"/>
      <c r="B235" s="258"/>
      <c r="C235" s="258"/>
      <c r="D235" s="125"/>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18"/>
      <c r="AL235" s="107"/>
      <c r="AM235" s="107"/>
      <c r="AN235" s="107"/>
      <c r="AO235" s="107"/>
      <c r="AP235" s="126"/>
      <c r="AQ235" s="107"/>
      <c r="AR235" s="107"/>
      <c r="AS235" s="107"/>
      <c r="AT235" s="107"/>
      <c r="AU235" s="107"/>
      <c r="AV235" s="107"/>
      <c r="AW235" s="107"/>
      <c r="AX235" s="258"/>
      <c r="AY235" s="258"/>
      <c r="AZ235" s="234"/>
      <c r="BA235" s="43"/>
    </row>
    <row r="236" spans="1:53" s="3" customFormat="1" ht="10" customHeight="1">
      <c r="A236" s="43"/>
      <c r="B236" s="258"/>
      <c r="C236" s="258"/>
      <c r="D236" s="259"/>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258"/>
      <c r="AM236" s="258"/>
      <c r="AN236" s="258"/>
      <c r="AO236" s="258"/>
      <c r="AP236" s="258"/>
      <c r="AQ236" s="258"/>
      <c r="AR236" s="258"/>
      <c r="AS236" s="258"/>
      <c r="AT236" s="258"/>
      <c r="AU236" s="258"/>
      <c r="AV236" s="258"/>
      <c r="AW236" s="258"/>
      <c r="AX236" s="258"/>
      <c r="AY236" s="258"/>
      <c r="AZ236" s="234"/>
      <c r="BA236" s="43"/>
    </row>
    <row r="237" spans="1:53" s="3" customFormat="1" ht="10" customHeight="1">
      <c r="A237" s="43"/>
      <c r="B237" s="258"/>
      <c r="C237" s="258"/>
      <c r="D237" s="259"/>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58"/>
      <c r="AE237" s="258"/>
      <c r="AF237" s="258"/>
      <c r="AG237" s="258"/>
      <c r="AH237" s="258"/>
      <c r="AI237" s="258"/>
      <c r="AJ237" s="258"/>
      <c r="AK237" s="258"/>
      <c r="AL237" s="258"/>
      <c r="AM237" s="258"/>
      <c r="AN237" s="258"/>
      <c r="AO237" s="258"/>
      <c r="AP237" s="258"/>
      <c r="AQ237" s="258"/>
      <c r="AR237" s="258"/>
      <c r="AS237" s="258"/>
      <c r="AT237" s="258"/>
      <c r="AU237" s="258"/>
      <c r="AV237" s="258"/>
      <c r="AW237" s="258"/>
      <c r="AX237" s="258"/>
      <c r="AY237" s="258"/>
      <c r="AZ237" s="234"/>
      <c r="BA237" s="43"/>
    </row>
    <row r="238" spans="1:53" s="3" customFormat="1" ht="10" customHeight="1">
      <c r="A238" s="43"/>
      <c r="B238" s="112"/>
      <c r="C238" s="112"/>
      <c r="D238" s="112"/>
      <c r="E238" s="112"/>
      <c r="F238" s="112"/>
      <c r="G238" s="112"/>
      <c r="H238" s="112"/>
      <c r="I238" s="112"/>
      <c r="J238" s="112"/>
      <c r="K238" s="112"/>
      <c r="L238" s="112"/>
      <c r="M238" s="112"/>
      <c r="N238" s="112"/>
      <c r="O238" s="112"/>
      <c r="P238" s="112"/>
      <c r="Q238" s="112"/>
      <c r="R238" s="112"/>
      <c r="S238" s="112"/>
      <c r="T238" s="112"/>
      <c r="U238" s="112"/>
      <c r="V238" s="112"/>
      <c r="W238" s="112"/>
      <c r="X238" s="112"/>
      <c r="Y238" s="112"/>
      <c r="Z238" s="112"/>
      <c r="AA238" s="112"/>
      <c r="AB238" s="112"/>
      <c r="AC238" s="112"/>
      <c r="AD238" s="112"/>
      <c r="AE238" s="112"/>
      <c r="AF238" s="112"/>
      <c r="AG238" s="112"/>
      <c r="AH238" s="112"/>
      <c r="AI238" s="112"/>
      <c r="AJ238" s="112"/>
      <c r="AK238" s="112"/>
      <c r="AL238" s="112"/>
      <c r="AM238" s="112"/>
      <c r="AN238" s="112"/>
      <c r="AO238" s="112"/>
      <c r="AP238" s="112"/>
      <c r="AQ238" s="112"/>
      <c r="AR238" s="112"/>
      <c r="AS238" s="112"/>
      <c r="AT238" s="112"/>
      <c r="AU238" s="112"/>
      <c r="AV238" s="112"/>
      <c r="AW238" s="112"/>
      <c r="AX238" s="112"/>
      <c r="AY238" s="112"/>
      <c r="AZ238" s="234"/>
      <c r="BA238" s="43"/>
    </row>
    <row r="239" spans="1:53" s="26" customFormat="1" ht="10" customHeight="1">
      <c r="A239" s="45"/>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c r="AA239" s="146"/>
      <c r="AB239" s="146"/>
      <c r="AC239" s="146"/>
      <c r="AD239" s="146"/>
      <c r="AE239" s="146"/>
      <c r="AF239" s="146"/>
      <c r="AG239" s="146"/>
      <c r="AH239" s="147"/>
      <c r="AI239" s="148"/>
      <c r="AJ239" s="148"/>
      <c r="AK239" s="148"/>
      <c r="AL239" s="148"/>
      <c r="AM239" s="148"/>
      <c r="AN239" s="148"/>
      <c r="AO239" s="148"/>
      <c r="AP239" s="148"/>
      <c r="AQ239" s="148"/>
      <c r="AR239" s="148"/>
      <c r="AS239" s="148"/>
      <c r="AT239" s="148"/>
      <c r="AU239" s="148"/>
      <c r="AV239" s="148"/>
      <c r="AW239" s="148"/>
      <c r="AX239" s="148"/>
      <c r="AY239" s="146"/>
      <c r="AZ239" s="238"/>
      <c r="BA239" s="45"/>
    </row>
    <row r="240" spans="1:53" s="26" customFormat="1" ht="10" customHeight="1">
      <c r="A240" s="45"/>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39"/>
      <c r="AI240" s="149"/>
      <c r="AJ240" s="149"/>
      <c r="AK240" s="149"/>
      <c r="AL240" s="149"/>
      <c r="AM240" s="149"/>
      <c r="AN240" s="149"/>
      <c r="AO240" s="149"/>
      <c r="AP240" s="149"/>
      <c r="AQ240" s="149"/>
      <c r="AR240" s="149"/>
      <c r="AS240" s="149"/>
      <c r="AT240" s="149"/>
      <c r="AU240" s="149"/>
      <c r="AV240" s="149"/>
      <c r="AW240" s="149"/>
      <c r="AX240" s="149"/>
      <c r="AY240" s="256"/>
      <c r="AZ240" s="238"/>
      <c r="BA240" s="45"/>
    </row>
    <row r="241" spans="1:53" s="3" customFormat="1" ht="10" customHeight="1" thickBot="1">
      <c r="A241" s="43"/>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149"/>
      <c r="AI241" s="149"/>
      <c r="AJ241" s="149"/>
      <c r="AK241" s="149"/>
      <c r="AL241" s="149"/>
      <c r="AM241" s="149"/>
      <c r="AN241" s="149"/>
      <c r="AO241" s="149"/>
      <c r="AP241" s="149"/>
      <c r="AQ241" s="149"/>
      <c r="AR241" s="149"/>
      <c r="AS241" s="149"/>
      <c r="AT241" s="149"/>
      <c r="AU241" s="149"/>
      <c r="AV241" s="149"/>
      <c r="AW241" s="149"/>
      <c r="AX241" s="149"/>
      <c r="AY241" s="258"/>
      <c r="AZ241" s="234"/>
      <c r="BA241" s="43"/>
    </row>
    <row r="242" spans="1:53" s="3" customFormat="1" ht="5.05" customHeight="1">
      <c r="A242" s="43"/>
      <c r="B242" s="258"/>
      <c r="C242" s="258"/>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c r="AA242" s="103"/>
      <c r="AB242" s="103"/>
      <c r="AC242" s="103"/>
      <c r="AD242" s="103"/>
      <c r="AE242" s="103"/>
      <c r="AF242" s="103"/>
      <c r="AG242" s="103"/>
      <c r="AH242" s="103"/>
      <c r="AI242" s="103"/>
      <c r="AJ242" s="103"/>
      <c r="AK242" s="110"/>
      <c r="AL242" s="103"/>
      <c r="AM242" s="103"/>
      <c r="AN242" s="103"/>
      <c r="AO242" s="103"/>
      <c r="AP242" s="123"/>
      <c r="AQ242" s="103"/>
      <c r="AR242" s="103"/>
      <c r="AS242" s="103"/>
      <c r="AT242" s="103"/>
      <c r="AU242" s="103"/>
      <c r="AV242" s="103"/>
      <c r="AW242" s="103"/>
      <c r="AX242" s="258"/>
      <c r="AY242" s="258"/>
      <c r="AZ242" s="234"/>
      <c r="BA242" s="43"/>
    </row>
    <row r="243" spans="1:53" s="3" customFormat="1" ht="10" customHeight="1">
      <c r="A243" s="43"/>
      <c r="B243" s="258"/>
      <c r="C243" s="258"/>
      <c r="D243" s="132" t="s">
        <v>742</v>
      </c>
      <c r="E243" s="96"/>
      <c r="F243" s="96"/>
      <c r="G243" s="96"/>
      <c r="H243" s="259"/>
      <c r="I243" s="96"/>
      <c r="J243" s="96"/>
      <c r="K243" s="96"/>
      <c r="L243" s="96"/>
      <c r="M243" s="259"/>
      <c r="N243" s="96"/>
      <c r="O243" s="96"/>
      <c r="P243" s="96"/>
      <c r="Q243" s="258"/>
      <c r="R243" s="259"/>
      <c r="S243" s="96"/>
      <c r="T243" s="96"/>
      <c r="U243" s="96"/>
      <c r="V243" s="258"/>
      <c r="W243" s="259"/>
      <c r="X243" s="96"/>
      <c r="Y243" s="96"/>
      <c r="Z243" s="96"/>
      <c r="AA243" s="258"/>
      <c r="AB243" s="259"/>
      <c r="AC243" s="96"/>
      <c r="AD243" s="96"/>
      <c r="AE243" s="96"/>
      <c r="AF243" s="258"/>
      <c r="AG243" s="259"/>
      <c r="AH243" s="96"/>
      <c r="AI243" s="96"/>
      <c r="AJ243" s="96"/>
      <c r="AK243" s="83"/>
      <c r="AL243" s="259"/>
      <c r="AM243" s="335" t="s">
        <v>125</v>
      </c>
      <c r="AN243" s="377"/>
      <c r="AO243" s="257"/>
      <c r="AP243" s="133"/>
      <c r="AQ243" s="257"/>
      <c r="AR243" s="257"/>
      <c r="AS243" s="335" t="s">
        <v>244</v>
      </c>
      <c r="AT243" s="377"/>
      <c r="AU243" s="377"/>
      <c r="AV243" s="259"/>
      <c r="AW243" s="96"/>
      <c r="AX243" s="258"/>
      <c r="AY243" s="258"/>
      <c r="AZ243" s="234"/>
      <c r="BA243" s="43"/>
    </row>
    <row r="244" spans="1:53" s="3" customFormat="1" ht="10" customHeight="1">
      <c r="A244" s="43"/>
      <c r="B244" s="258"/>
      <c r="C244" s="258"/>
      <c r="D244" s="132" t="s">
        <v>720</v>
      </c>
      <c r="E244" s="258"/>
      <c r="F244" s="258"/>
      <c r="G244" s="258"/>
      <c r="H244" s="258"/>
      <c r="I244" s="258"/>
      <c r="J244" s="258"/>
      <c r="K244" s="258"/>
      <c r="L244" s="258"/>
      <c r="M244" s="258"/>
      <c r="N244" s="258"/>
      <c r="O244" s="96"/>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83"/>
      <c r="AL244" s="258"/>
      <c r="AM244" s="377"/>
      <c r="AN244" s="377"/>
      <c r="AO244" s="257"/>
      <c r="AP244" s="133"/>
      <c r="AQ244" s="257"/>
      <c r="AR244" s="257"/>
      <c r="AS244" s="377"/>
      <c r="AT244" s="377"/>
      <c r="AU244" s="377"/>
      <c r="AV244" s="258"/>
      <c r="AW244" s="258"/>
      <c r="AX244" s="258"/>
      <c r="AY244" s="258"/>
      <c r="AZ244" s="234"/>
      <c r="BA244" s="43"/>
    </row>
    <row r="245" spans="1:53" s="3" customFormat="1" ht="5.05" customHeight="1" thickBot="1">
      <c r="A245" s="43"/>
      <c r="B245" s="258"/>
      <c r="C245" s="258"/>
      <c r="D245" s="125"/>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18"/>
      <c r="AL245" s="107"/>
      <c r="AM245" s="107"/>
      <c r="AN245" s="107"/>
      <c r="AO245" s="107"/>
      <c r="AP245" s="126"/>
      <c r="AQ245" s="107"/>
      <c r="AR245" s="107"/>
      <c r="AS245" s="107"/>
      <c r="AT245" s="107"/>
      <c r="AU245" s="107"/>
      <c r="AV245" s="107"/>
      <c r="AW245" s="107"/>
      <c r="AX245" s="258"/>
      <c r="AY245" s="258"/>
      <c r="AZ245" s="234"/>
      <c r="BA245" s="43"/>
    </row>
    <row r="246" spans="1:53" s="3" customFormat="1" ht="10" customHeight="1">
      <c r="A246" s="43"/>
      <c r="B246" s="258"/>
      <c r="C246" s="258"/>
      <c r="D246" s="258"/>
      <c r="E246" s="258"/>
      <c r="F246" s="84"/>
      <c r="G246" s="258"/>
      <c r="H246" s="258"/>
      <c r="I246" s="258"/>
      <c r="J246" s="258"/>
      <c r="K246" s="258"/>
      <c r="L246" s="258"/>
      <c r="M246" s="258"/>
      <c r="N246" s="258"/>
      <c r="O246" s="258"/>
      <c r="P246" s="258"/>
      <c r="Q246" s="258"/>
      <c r="R246" s="258"/>
      <c r="S246" s="258"/>
      <c r="T246" s="258"/>
      <c r="U246" s="258"/>
      <c r="V246" s="258"/>
      <c r="W246" s="258"/>
      <c r="X246" s="258"/>
      <c r="Y246" s="258"/>
      <c r="Z246" s="258"/>
      <c r="AA246" s="258"/>
      <c r="AB246" s="258"/>
      <c r="AC246" s="258"/>
      <c r="AD246" s="258"/>
      <c r="AE246" s="258"/>
      <c r="AF246" s="258"/>
      <c r="AG246" s="258"/>
      <c r="AH246" s="258"/>
      <c r="AI246" s="258"/>
      <c r="AJ246" s="258"/>
      <c r="AK246" s="83"/>
      <c r="AL246" s="258"/>
      <c r="AM246" s="258"/>
      <c r="AN246" s="258"/>
      <c r="AO246" s="258"/>
      <c r="AP246" s="84"/>
      <c r="AQ246" s="258"/>
      <c r="AR246" s="258"/>
      <c r="AS246" s="258"/>
      <c r="AT246" s="258"/>
      <c r="AU246" s="258"/>
      <c r="AV246" s="258"/>
      <c r="AW246" s="258"/>
      <c r="AX246" s="258"/>
      <c r="AY246" s="258"/>
      <c r="AZ246" s="234"/>
      <c r="BA246" s="43"/>
    </row>
    <row r="247" spans="1:53" s="3" customFormat="1" ht="10" customHeight="1">
      <c r="A247" s="43"/>
      <c r="B247" s="258"/>
      <c r="C247" s="258"/>
      <c r="D247" s="258"/>
      <c r="E247" s="114" t="s">
        <v>252</v>
      </c>
      <c r="F247" s="84"/>
      <c r="G247" s="258"/>
      <c r="H247" s="258" t="s">
        <v>375</v>
      </c>
      <c r="I247" s="258"/>
      <c r="J247" s="258"/>
      <c r="K247" s="258"/>
      <c r="L247" s="258"/>
      <c r="M247" s="258"/>
      <c r="N247" s="258"/>
      <c r="O247" s="258"/>
      <c r="P247" s="258"/>
      <c r="Q247" s="258"/>
      <c r="R247" s="258"/>
      <c r="S247" s="258"/>
      <c r="T247" s="258"/>
      <c r="U247" s="258"/>
      <c r="V247" s="258"/>
      <c r="W247" s="258"/>
      <c r="X247" s="258"/>
      <c r="Y247" s="258"/>
      <c r="Z247" s="258"/>
      <c r="AA247" s="258"/>
      <c r="AB247" s="258"/>
      <c r="AC247" s="258"/>
      <c r="AD247" s="258"/>
      <c r="AE247" s="258"/>
      <c r="AF247" s="258"/>
      <c r="AG247" s="258"/>
      <c r="AH247" s="258"/>
      <c r="AI247" s="258"/>
      <c r="AJ247" s="258"/>
      <c r="AK247" s="83"/>
      <c r="AL247" s="317"/>
      <c r="AM247" s="317"/>
      <c r="AN247" s="317"/>
      <c r="AO247" s="317"/>
      <c r="AP247" s="84"/>
      <c r="AQ247" s="258"/>
      <c r="AR247" s="380">
        <f>($AR$251*AL247)</f>
        <v>0</v>
      </c>
      <c r="AS247" s="380"/>
      <c r="AT247" s="380"/>
      <c r="AU247" s="380"/>
      <c r="AV247" s="380"/>
      <c r="AW247" s="380"/>
      <c r="AX247" s="258"/>
      <c r="AY247" s="258"/>
      <c r="AZ247" s="18" t="str">
        <f>IF(AND(IF(ISBLANK(AL247),TRUE),IF(ISBLANK(AL249),TRUE)),"COMPLETARE","OK")</f>
        <v>COMPLETARE</v>
      </c>
      <c r="BA247" s="43"/>
    </row>
    <row r="248" spans="1:53" s="3" customFormat="1" ht="10" customHeight="1">
      <c r="A248" s="43"/>
      <c r="B248" s="258"/>
      <c r="C248" s="258"/>
      <c r="D248" s="259"/>
      <c r="E248" s="114"/>
      <c r="F248" s="84"/>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F248" s="258"/>
      <c r="AG248" s="258"/>
      <c r="AH248" s="258"/>
      <c r="AI248" s="258"/>
      <c r="AJ248" s="258"/>
      <c r="AK248" s="83"/>
      <c r="AL248" s="258"/>
      <c r="AM248" s="258"/>
      <c r="AN248" s="258"/>
      <c r="AO248" s="258"/>
      <c r="AP248" s="84"/>
      <c r="AQ248" s="258"/>
      <c r="AR248" s="150"/>
      <c r="AS248" s="150"/>
      <c r="AT248" s="150"/>
      <c r="AU248" s="150"/>
      <c r="AV248" s="150"/>
      <c r="AW248" s="150"/>
      <c r="AX248" s="258"/>
      <c r="AY248" s="258"/>
      <c r="AZ248" s="234"/>
      <c r="BA248" s="43"/>
    </row>
    <row r="249" spans="1:53" s="3" customFormat="1" ht="10" customHeight="1">
      <c r="A249" s="43"/>
      <c r="B249" s="258"/>
      <c r="C249" s="258"/>
      <c r="D249" s="258"/>
      <c r="E249" s="114" t="s">
        <v>257</v>
      </c>
      <c r="F249" s="84"/>
      <c r="G249" s="258"/>
      <c r="H249" s="258" t="s">
        <v>378</v>
      </c>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258"/>
      <c r="AE249" s="258"/>
      <c r="AF249" s="258"/>
      <c r="AG249" s="258"/>
      <c r="AH249" s="258"/>
      <c r="AI249" s="258"/>
      <c r="AJ249" s="258"/>
      <c r="AK249" s="83"/>
      <c r="AL249" s="317"/>
      <c r="AM249" s="317"/>
      <c r="AN249" s="317"/>
      <c r="AO249" s="317"/>
      <c r="AP249" s="84"/>
      <c r="AQ249" s="258"/>
      <c r="AR249" s="380">
        <f>($AR$251*AL249)</f>
        <v>0</v>
      </c>
      <c r="AS249" s="380"/>
      <c r="AT249" s="380"/>
      <c r="AU249" s="380"/>
      <c r="AV249" s="380"/>
      <c r="AW249" s="380"/>
      <c r="AX249" s="258"/>
      <c r="AY249" s="258"/>
      <c r="AZ249" s="18" t="str">
        <f>IF(AND(IF(ISBLANK(AL247),TRUE),IF(ISBLANK(AL249),TRUE)),"COMPLETARE","OK")</f>
        <v>COMPLETARE</v>
      </c>
      <c r="BA249" s="43"/>
    </row>
    <row r="250" spans="1:53" s="26" customFormat="1" ht="10" customHeight="1">
      <c r="A250" s="45"/>
      <c r="B250" s="256"/>
      <c r="C250" s="256"/>
      <c r="D250" s="258"/>
      <c r="E250" s="114"/>
      <c r="F250" s="84"/>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258"/>
      <c r="AE250" s="258"/>
      <c r="AF250" s="258"/>
      <c r="AG250" s="258"/>
      <c r="AH250" s="258"/>
      <c r="AI250" s="258"/>
      <c r="AJ250" s="258"/>
      <c r="AK250" s="83"/>
      <c r="AL250" s="258"/>
      <c r="AM250" s="258"/>
      <c r="AN250" s="258"/>
      <c r="AO250" s="258"/>
      <c r="AP250" s="84"/>
      <c r="AQ250" s="258"/>
      <c r="AR250" s="150"/>
      <c r="AS250" s="150"/>
      <c r="AT250" s="150"/>
      <c r="AU250" s="150"/>
      <c r="AV250" s="150"/>
      <c r="AW250" s="150"/>
      <c r="AX250" s="256"/>
      <c r="AY250" s="256"/>
      <c r="AZ250" s="238"/>
      <c r="BA250" s="45"/>
    </row>
    <row r="251" spans="1:53" s="3" customFormat="1" ht="10" customHeight="1">
      <c r="A251" s="43"/>
      <c r="B251" s="258"/>
      <c r="C251" s="258"/>
      <c r="D251" s="258"/>
      <c r="E251" s="114"/>
      <c r="F251" s="84"/>
      <c r="G251" s="258"/>
      <c r="H251" s="258"/>
      <c r="I251" s="258"/>
      <c r="J251" s="258"/>
      <c r="K251" s="258"/>
      <c r="L251" s="258"/>
      <c r="M251" s="258"/>
      <c r="N251" s="258"/>
      <c r="O251" s="258"/>
      <c r="P251" s="384" t="s">
        <v>183</v>
      </c>
      <c r="Q251" s="384"/>
      <c r="R251" s="384"/>
      <c r="S251" s="384"/>
      <c r="T251" s="384"/>
      <c r="U251" s="384"/>
      <c r="V251" s="384"/>
      <c r="W251" s="384"/>
      <c r="X251" s="384"/>
      <c r="Y251" s="384"/>
      <c r="Z251" s="384"/>
      <c r="AA251" s="384"/>
      <c r="AB251" s="384"/>
      <c r="AC251" s="384"/>
      <c r="AD251" s="384"/>
      <c r="AE251" s="384"/>
      <c r="AF251" s="384"/>
      <c r="AG251" s="384"/>
      <c r="AH251" s="384"/>
      <c r="AI251" s="384"/>
      <c r="AJ251" s="258"/>
      <c r="AK251" s="83"/>
      <c r="AL251" s="365">
        <f>AL247+AL249</f>
        <v>0</v>
      </c>
      <c r="AM251" s="365"/>
      <c r="AN251" s="365"/>
      <c r="AO251" s="365"/>
      <c r="AP251" s="143"/>
      <c r="AQ251" s="141"/>
      <c r="AR251" s="380">
        <f>(AR185)</f>
        <v>0</v>
      </c>
      <c r="AS251" s="380"/>
      <c r="AT251" s="380"/>
      <c r="AU251" s="380"/>
      <c r="AV251" s="380"/>
      <c r="AW251" s="380"/>
      <c r="AX251" s="258"/>
      <c r="AY251" s="258"/>
      <c r="AZ251" s="25" t="str">
        <f>IF(OR(AL251&lt;99.99%, AL251&gt;100.01%), "QUADRARE AL 100%", "OK")</f>
        <v>QUADRARE AL 100%</v>
      </c>
      <c r="BA251" s="43"/>
    </row>
    <row r="252" spans="1:53" s="3" customFormat="1" ht="10" customHeight="1" thickBot="1">
      <c r="A252" s="43"/>
      <c r="B252" s="258"/>
      <c r="C252" s="259"/>
      <c r="D252" s="125"/>
      <c r="E252" s="151"/>
      <c r="F252" s="126"/>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18"/>
      <c r="AL252" s="107"/>
      <c r="AM252" s="107"/>
      <c r="AN252" s="107"/>
      <c r="AO252" s="107"/>
      <c r="AP252" s="126"/>
      <c r="AQ252" s="107"/>
      <c r="AR252" s="152"/>
      <c r="AS252" s="152"/>
      <c r="AT252" s="152"/>
      <c r="AU252" s="152"/>
      <c r="AV252" s="152"/>
      <c r="AW252" s="152"/>
      <c r="AX252" s="258"/>
      <c r="AY252" s="258"/>
      <c r="AZ252" s="234"/>
      <c r="BA252" s="43"/>
    </row>
    <row r="253" spans="1:53" s="3" customFormat="1" ht="10" customHeight="1">
      <c r="A253" s="43"/>
      <c r="B253" s="258"/>
      <c r="C253" s="258"/>
      <c r="D253" s="103"/>
      <c r="E253" s="15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378"/>
      <c r="AM253" s="378"/>
      <c r="AN253" s="378"/>
      <c r="AO253" s="378"/>
      <c r="AP253" s="103"/>
      <c r="AQ253" s="103"/>
      <c r="AR253" s="385"/>
      <c r="AS253" s="385"/>
      <c r="AT253" s="385"/>
      <c r="AU253" s="385"/>
      <c r="AV253" s="385"/>
      <c r="AW253" s="385"/>
      <c r="AX253" s="258"/>
      <c r="AY253" s="258"/>
      <c r="AZ253" s="234"/>
      <c r="BA253" s="43"/>
    </row>
    <row r="254" spans="1:53" s="3" customFormat="1" ht="10" customHeight="1" thickBot="1">
      <c r="A254" s="43"/>
      <c r="B254" s="258"/>
      <c r="C254" s="259"/>
      <c r="D254" s="107"/>
      <c r="E254" s="151"/>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52"/>
      <c r="AS254" s="152"/>
      <c r="AT254" s="152"/>
      <c r="AU254" s="152"/>
      <c r="AV254" s="152"/>
      <c r="AW254" s="152"/>
      <c r="AX254" s="258"/>
      <c r="AY254" s="258"/>
      <c r="AZ254" s="234"/>
      <c r="BA254" s="43"/>
    </row>
    <row r="255" spans="1:53" s="3" customFormat="1" ht="5.05" customHeight="1">
      <c r="A255" s="43"/>
      <c r="B255" s="258"/>
      <c r="C255" s="258"/>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10"/>
      <c r="AL255" s="103"/>
      <c r="AM255" s="103"/>
      <c r="AN255" s="103"/>
      <c r="AO255" s="103"/>
      <c r="AP255" s="123"/>
      <c r="AQ255" s="103"/>
      <c r="AR255" s="103"/>
      <c r="AS255" s="103"/>
      <c r="AT255" s="103"/>
      <c r="AU255" s="103"/>
      <c r="AV255" s="103"/>
      <c r="AW255" s="103"/>
      <c r="AX255" s="258"/>
      <c r="AY255" s="258"/>
      <c r="AZ255" s="234"/>
      <c r="BA255" s="43"/>
    </row>
    <row r="256" spans="1:53" s="3" customFormat="1" ht="10" customHeight="1">
      <c r="A256" s="43"/>
      <c r="B256" s="258"/>
      <c r="C256" s="259"/>
      <c r="D256" s="132" t="s">
        <v>745</v>
      </c>
      <c r="E256" s="96"/>
      <c r="F256" s="96"/>
      <c r="G256" s="96"/>
      <c r="H256" s="259"/>
      <c r="I256" s="96"/>
      <c r="J256" s="96"/>
      <c r="K256" s="96"/>
      <c r="L256" s="96"/>
      <c r="M256" s="259"/>
      <c r="N256" s="96"/>
      <c r="O256" s="96"/>
      <c r="P256" s="96"/>
      <c r="Q256" s="258"/>
      <c r="R256" s="259"/>
      <c r="S256" s="96"/>
      <c r="T256" s="96"/>
      <c r="U256" s="96"/>
      <c r="V256" s="258"/>
      <c r="W256" s="259"/>
      <c r="X256" s="96"/>
      <c r="Y256" s="96"/>
      <c r="Z256" s="96"/>
      <c r="AA256" s="258"/>
      <c r="AB256" s="259"/>
      <c r="AC256" s="96"/>
      <c r="AD256" s="96"/>
      <c r="AE256" s="96"/>
      <c r="AF256" s="258"/>
      <c r="AG256" s="259"/>
      <c r="AH256" s="96"/>
      <c r="AI256" s="96"/>
      <c r="AJ256" s="96"/>
      <c r="AK256" s="83"/>
      <c r="AL256" s="259"/>
      <c r="AM256" s="335" t="s">
        <v>125</v>
      </c>
      <c r="AN256" s="377"/>
      <c r="AO256" s="257"/>
      <c r="AP256" s="133"/>
      <c r="AQ256" s="257"/>
      <c r="AR256" s="257"/>
      <c r="AS256" s="335" t="s">
        <v>244</v>
      </c>
      <c r="AT256" s="377"/>
      <c r="AU256" s="377"/>
      <c r="AV256" s="259"/>
      <c r="AW256" s="96"/>
      <c r="AX256" s="258"/>
      <c r="AY256" s="258"/>
      <c r="AZ256" s="234"/>
      <c r="BA256" s="43"/>
    </row>
    <row r="257" spans="1:54" s="3" customFormat="1" ht="10" customHeight="1">
      <c r="A257" s="43"/>
      <c r="B257" s="258"/>
      <c r="C257" s="258"/>
      <c r="D257" s="132" t="s">
        <v>721</v>
      </c>
      <c r="E257" s="258"/>
      <c r="F257" s="258"/>
      <c r="G257" s="258"/>
      <c r="H257" s="258"/>
      <c r="I257" s="258"/>
      <c r="J257" s="258"/>
      <c r="K257" s="258"/>
      <c r="L257" s="258"/>
      <c r="M257" s="258"/>
      <c r="N257" s="258"/>
      <c r="O257" s="96"/>
      <c r="P257" s="258"/>
      <c r="Q257" s="258"/>
      <c r="R257" s="258"/>
      <c r="S257" s="258"/>
      <c r="T257" s="258"/>
      <c r="U257" s="258"/>
      <c r="V257" s="258"/>
      <c r="W257" s="258"/>
      <c r="X257" s="258"/>
      <c r="Y257" s="258"/>
      <c r="Z257" s="258"/>
      <c r="AA257" s="258"/>
      <c r="AB257" s="258"/>
      <c r="AC257" s="258"/>
      <c r="AD257" s="258"/>
      <c r="AE257" s="258"/>
      <c r="AF257" s="258"/>
      <c r="AG257" s="258"/>
      <c r="AH257" s="258"/>
      <c r="AI257" s="258"/>
      <c r="AJ257" s="258"/>
      <c r="AK257" s="83"/>
      <c r="AL257" s="258"/>
      <c r="AM257" s="377"/>
      <c r="AN257" s="377"/>
      <c r="AO257" s="257"/>
      <c r="AP257" s="133"/>
      <c r="AQ257" s="257"/>
      <c r="AR257" s="257"/>
      <c r="AS257" s="377"/>
      <c r="AT257" s="377"/>
      <c r="AU257" s="377"/>
      <c r="AV257" s="258"/>
      <c r="AW257" s="258"/>
      <c r="AX257" s="258"/>
      <c r="AY257" s="258"/>
      <c r="AZ257" s="234"/>
      <c r="BA257" s="43"/>
    </row>
    <row r="258" spans="1:54" s="3" customFormat="1" ht="5.05" customHeight="1" thickBot="1">
      <c r="A258" s="43"/>
      <c r="B258" s="258"/>
      <c r="C258" s="259"/>
      <c r="D258" s="125"/>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18"/>
      <c r="AL258" s="107"/>
      <c r="AM258" s="107"/>
      <c r="AN258" s="107"/>
      <c r="AO258" s="107"/>
      <c r="AP258" s="126"/>
      <c r="AQ258" s="107"/>
      <c r="AR258" s="107"/>
      <c r="AS258" s="107"/>
      <c r="AT258" s="107"/>
      <c r="AU258" s="107"/>
      <c r="AV258" s="107"/>
      <c r="AW258" s="107"/>
      <c r="AX258" s="258"/>
      <c r="AY258" s="258"/>
      <c r="AZ258" s="237"/>
      <c r="BA258" s="47"/>
      <c r="BB258" s="28"/>
    </row>
    <row r="259" spans="1:54" s="3" customFormat="1" ht="10" customHeight="1">
      <c r="A259" s="43"/>
      <c r="B259" s="258"/>
      <c r="C259" s="258"/>
      <c r="D259" s="258"/>
      <c r="E259" s="258"/>
      <c r="F259" s="84"/>
      <c r="G259" s="258"/>
      <c r="H259" s="258"/>
      <c r="I259" s="258"/>
      <c r="J259" s="258"/>
      <c r="K259" s="258"/>
      <c r="L259" s="258"/>
      <c r="M259" s="258"/>
      <c r="N259" s="258"/>
      <c r="O259" s="258"/>
      <c r="P259" s="258"/>
      <c r="Q259" s="258"/>
      <c r="R259" s="258"/>
      <c r="S259" s="258"/>
      <c r="T259" s="258"/>
      <c r="U259" s="258"/>
      <c r="V259" s="258"/>
      <c r="W259" s="258"/>
      <c r="X259" s="258"/>
      <c r="Y259" s="258"/>
      <c r="Z259" s="258"/>
      <c r="AA259" s="258"/>
      <c r="AB259" s="258"/>
      <c r="AC259" s="258"/>
      <c r="AD259" s="258"/>
      <c r="AE259" s="258"/>
      <c r="AF259" s="258"/>
      <c r="AG259" s="258"/>
      <c r="AH259" s="258"/>
      <c r="AI259" s="258"/>
      <c r="AJ259" s="258"/>
      <c r="AK259" s="83"/>
      <c r="AL259" s="258"/>
      <c r="AM259" s="258"/>
      <c r="AN259" s="258"/>
      <c r="AO259" s="258"/>
      <c r="AP259" s="84"/>
      <c r="AQ259" s="258"/>
      <c r="AR259" s="258"/>
      <c r="AS259" s="258"/>
      <c r="AT259" s="258"/>
      <c r="AU259" s="258"/>
      <c r="AV259" s="258"/>
      <c r="AW259" s="258"/>
      <c r="AX259" s="258"/>
      <c r="AY259" s="258"/>
      <c r="AZ259" s="234"/>
      <c r="BA259" s="43"/>
    </row>
    <row r="260" spans="1:54" s="3" customFormat="1" ht="10" customHeight="1">
      <c r="A260" s="43"/>
      <c r="B260" s="258"/>
      <c r="C260" s="258"/>
      <c r="D260" s="258"/>
      <c r="E260" s="114" t="s">
        <v>252</v>
      </c>
      <c r="F260" s="84"/>
      <c r="G260" s="258"/>
      <c r="H260" s="258" t="s">
        <v>703</v>
      </c>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83"/>
      <c r="AL260" s="317"/>
      <c r="AM260" s="317"/>
      <c r="AN260" s="317"/>
      <c r="AO260" s="317"/>
      <c r="AP260" s="84"/>
      <c r="AQ260" s="258"/>
      <c r="AR260" s="380">
        <f>($AR$272*AL260)</f>
        <v>0</v>
      </c>
      <c r="AS260" s="380"/>
      <c r="AT260" s="380"/>
      <c r="AU260" s="380"/>
      <c r="AV260" s="380"/>
      <c r="AW260" s="380"/>
      <c r="AX260" s="258"/>
      <c r="AY260" s="258"/>
      <c r="AZ260" s="18" t="str">
        <f>IF(AND(IF(ISBLANK(AL260),TRUE),IF(ISBLANK(AL262),TRUE),IF(ISBLANK(AL264),TRUE),IF(ISBLANK(AL266),TRUE),IF(ISBLANK(AL268),TRUE),IF(ISBLANK(AL270),TRUE)),"COMPLETARE","OK")</f>
        <v>COMPLETARE</v>
      </c>
      <c r="BA260" s="43"/>
    </row>
    <row r="261" spans="1:54" s="3" customFormat="1" ht="10" customHeight="1">
      <c r="A261" s="43"/>
      <c r="B261" s="258"/>
      <c r="C261" s="258"/>
      <c r="D261" s="259"/>
      <c r="E261" s="114"/>
      <c r="F261" s="84"/>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83"/>
      <c r="AL261" s="258"/>
      <c r="AM261" s="258"/>
      <c r="AN261" s="258"/>
      <c r="AO261" s="258"/>
      <c r="AP261" s="84"/>
      <c r="AQ261" s="258"/>
      <c r="AR261" s="150"/>
      <c r="AS261" s="150"/>
      <c r="AT261" s="150"/>
      <c r="AU261" s="150"/>
      <c r="AV261" s="150"/>
      <c r="AW261" s="150"/>
      <c r="AX261" s="258"/>
      <c r="AY261" s="258"/>
      <c r="AZ261" s="234"/>
      <c r="BA261" s="43"/>
    </row>
    <row r="262" spans="1:54" s="3" customFormat="1" ht="10" customHeight="1">
      <c r="A262" s="43"/>
      <c r="B262" s="258"/>
      <c r="C262" s="258"/>
      <c r="D262" s="258"/>
      <c r="E262" s="114" t="s">
        <v>257</v>
      </c>
      <c r="F262" s="84"/>
      <c r="G262" s="258"/>
      <c r="H262" s="258" t="s">
        <v>392</v>
      </c>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83"/>
      <c r="AL262" s="317"/>
      <c r="AM262" s="317"/>
      <c r="AN262" s="317"/>
      <c r="AO262" s="317"/>
      <c r="AP262" s="84"/>
      <c r="AQ262" s="258"/>
      <c r="AR262" s="380">
        <f>($AR$272*AL262)</f>
        <v>0</v>
      </c>
      <c r="AS262" s="380"/>
      <c r="AT262" s="380"/>
      <c r="AU262" s="380"/>
      <c r="AV262" s="380"/>
      <c r="AW262" s="380"/>
      <c r="AX262" s="258"/>
      <c r="AY262" s="258"/>
      <c r="AZ262" s="18" t="str">
        <f>IF(AND(IF(ISBLANK(AL260),TRUE),IF(ISBLANK(AL262),TRUE),IF(ISBLANK(AL264),TRUE),IF(ISBLANK(AL266),TRUE),IF(ISBLANK(AL268),TRUE),IF(ISBLANK(AL270),TRUE)),"COMPLETARE","OK")</f>
        <v>COMPLETARE</v>
      </c>
      <c r="BA262" s="43"/>
    </row>
    <row r="263" spans="1:54" s="3" customFormat="1" ht="10" customHeight="1">
      <c r="A263" s="43"/>
      <c r="B263" s="258"/>
      <c r="C263" s="259"/>
      <c r="D263" s="258"/>
      <c r="E263" s="114"/>
      <c r="F263" s="84"/>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258"/>
      <c r="AE263" s="258"/>
      <c r="AF263" s="258"/>
      <c r="AG263" s="258"/>
      <c r="AH263" s="258"/>
      <c r="AI263" s="258"/>
      <c r="AJ263" s="258"/>
      <c r="AK263" s="83"/>
      <c r="AL263" s="258"/>
      <c r="AM263" s="258"/>
      <c r="AN263" s="258"/>
      <c r="AO263" s="258"/>
      <c r="AP263" s="84"/>
      <c r="AQ263" s="258"/>
      <c r="AR263" s="150"/>
      <c r="AS263" s="150"/>
      <c r="AT263" s="150"/>
      <c r="AU263" s="150"/>
      <c r="AV263" s="150"/>
      <c r="AW263" s="150"/>
      <c r="AX263" s="258"/>
      <c r="AY263" s="258"/>
      <c r="AZ263" s="234"/>
      <c r="BA263" s="43"/>
    </row>
    <row r="264" spans="1:54" s="3" customFormat="1" ht="10" customHeight="1">
      <c r="A264" s="43"/>
      <c r="B264" s="258"/>
      <c r="C264" s="258"/>
      <c r="D264" s="258"/>
      <c r="E264" s="114" t="s">
        <v>262</v>
      </c>
      <c r="F264" s="84"/>
      <c r="G264" s="258"/>
      <c r="H264" s="258" t="s">
        <v>395</v>
      </c>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83"/>
      <c r="AL264" s="317"/>
      <c r="AM264" s="317"/>
      <c r="AN264" s="317"/>
      <c r="AO264" s="317"/>
      <c r="AP264" s="84"/>
      <c r="AQ264" s="258"/>
      <c r="AR264" s="380">
        <f>($AR$272*AL264)</f>
        <v>0</v>
      </c>
      <c r="AS264" s="380"/>
      <c r="AT264" s="380"/>
      <c r="AU264" s="380"/>
      <c r="AV264" s="380"/>
      <c r="AW264" s="380"/>
      <c r="AX264" s="258"/>
      <c r="AY264" s="258"/>
      <c r="AZ264" s="18" t="str">
        <f>IF(AND(IF(ISBLANK(AL260),TRUE),IF(ISBLANK(AL262),TRUE),IF(ISBLANK(AL264),TRUE),IF(ISBLANK(AL266),TRUE),IF(ISBLANK(AL268),TRUE),IF(ISBLANK(AL270),TRUE)),"COMPLETARE","OK")</f>
        <v>COMPLETARE</v>
      </c>
      <c r="BA264" s="43"/>
    </row>
    <row r="265" spans="1:54" s="3" customFormat="1" ht="10" customHeight="1">
      <c r="A265" s="43"/>
      <c r="B265" s="258"/>
      <c r="C265" s="258"/>
      <c r="D265" s="259"/>
      <c r="E265" s="114"/>
      <c r="F265" s="84"/>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258"/>
      <c r="AE265" s="258"/>
      <c r="AF265" s="258"/>
      <c r="AG265" s="258"/>
      <c r="AH265" s="258"/>
      <c r="AI265" s="258"/>
      <c r="AJ265" s="258"/>
      <c r="AK265" s="83"/>
      <c r="AL265" s="258"/>
      <c r="AM265" s="258"/>
      <c r="AN265" s="258"/>
      <c r="AO265" s="258"/>
      <c r="AP265" s="84"/>
      <c r="AQ265" s="258"/>
      <c r="AR265" s="150"/>
      <c r="AS265" s="150"/>
      <c r="AT265" s="150"/>
      <c r="AU265" s="150"/>
      <c r="AV265" s="150"/>
      <c r="AW265" s="150"/>
      <c r="AX265" s="258"/>
      <c r="AY265" s="258"/>
      <c r="AZ265" s="234"/>
      <c r="BA265" s="43"/>
    </row>
    <row r="266" spans="1:54" s="3" customFormat="1" ht="10" customHeight="1">
      <c r="A266" s="43"/>
      <c r="B266" s="258"/>
      <c r="C266" s="258"/>
      <c r="D266" s="258"/>
      <c r="E266" s="114" t="s">
        <v>267</v>
      </c>
      <c r="F266" s="84"/>
      <c r="G266" s="258"/>
      <c r="H266" s="258" t="s">
        <v>398</v>
      </c>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83"/>
      <c r="AL266" s="317"/>
      <c r="AM266" s="317"/>
      <c r="AN266" s="317"/>
      <c r="AO266" s="317"/>
      <c r="AP266" s="84"/>
      <c r="AQ266" s="258"/>
      <c r="AR266" s="380">
        <f>($AR$272*AL266)</f>
        <v>0</v>
      </c>
      <c r="AS266" s="380"/>
      <c r="AT266" s="380"/>
      <c r="AU266" s="380"/>
      <c r="AV266" s="380"/>
      <c r="AW266" s="380"/>
      <c r="AX266" s="258"/>
      <c r="AY266" s="258"/>
      <c r="AZ266" s="18" t="str">
        <f>IF(AND(IF(ISBLANK(AL260),TRUE),IF(ISBLANK(AL262),TRUE),IF(ISBLANK(AL264),TRUE),IF(ISBLANK(AL266),TRUE),IF(ISBLANK(AL268),TRUE),IF(ISBLANK(AL270),TRUE)),"COMPLETARE","OK")</f>
        <v>COMPLETARE</v>
      </c>
      <c r="BA266" s="43"/>
    </row>
    <row r="267" spans="1:54" s="3" customFormat="1" ht="10" customHeight="1">
      <c r="A267" s="43"/>
      <c r="B267" s="258"/>
      <c r="C267" s="258"/>
      <c r="D267" s="258"/>
      <c r="E267" s="114"/>
      <c r="F267" s="84"/>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83"/>
      <c r="AL267" s="258"/>
      <c r="AM267" s="258"/>
      <c r="AN267" s="258"/>
      <c r="AO267" s="258"/>
      <c r="AP267" s="84"/>
      <c r="AQ267" s="258"/>
      <c r="AR267" s="150"/>
      <c r="AS267" s="150"/>
      <c r="AT267" s="150"/>
      <c r="AU267" s="150"/>
      <c r="AV267" s="150"/>
      <c r="AW267" s="150"/>
      <c r="AX267" s="258"/>
      <c r="AY267" s="258"/>
      <c r="AZ267" s="234"/>
      <c r="BA267" s="43"/>
    </row>
    <row r="268" spans="1:54" s="26" customFormat="1" ht="10" customHeight="1">
      <c r="A268" s="45"/>
      <c r="B268" s="256"/>
      <c r="C268" s="256"/>
      <c r="D268" s="258"/>
      <c r="E268" s="114" t="s">
        <v>272</v>
      </c>
      <c r="F268" s="84"/>
      <c r="G268" s="258"/>
      <c r="H268" s="258" t="s">
        <v>401</v>
      </c>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83"/>
      <c r="AL268" s="317"/>
      <c r="AM268" s="317"/>
      <c r="AN268" s="317"/>
      <c r="AO268" s="317"/>
      <c r="AP268" s="84"/>
      <c r="AQ268" s="258"/>
      <c r="AR268" s="380">
        <f>($AR$272*AL268)</f>
        <v>0</v>
      </c>
      <c r="AS268" s="380"/>
      <c r="AT268" s="380"/>
      <c r="AU268" s="380"/>
      <c r="AV268" s="380"/>
      <c r="AW268" s="380"/>
      <c r="AX268" s="256"/>
      <c r="AY268" s="256"/>
      <c r="AZ268" s="18" t="str">
        <f>IF(AND(IF(ISBLANK(AL260),TRUE),IF(ISBLANK(AL262),TRUE),IF(ISBLANK(AL264),TRUE),IF(ISBLANK(AL266),TRUE),IF(ISBLANK(AL268),TRUE),IF(ISBLANK(AL270),TRUE)),"COMPLETARE","OK")</f>
        <v>COMPLETARE</v>
      </c>
      <c r="BA268" s="45"/>
    </row>
    <row r="269" spans="1:54" s="3" customFormat="1" ht="10" customHeight="1">
      <c r="A269" s="43"/>
      <c r="B269" s="258"/>
      <c r="C269" s="258"/>
      <c r="D269" s="258"/>
      <c r="E269" s="114"/>
      <c r="F269" s="258"/>
      <c r="G269" s="83"/>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258"/>
      <c r="AE269" s="258"/>
      <c r="AF269" s="258"/>
      <c r="AG269" s="258"/>
      <c r="AH269" s="258"/>
      <c r="AI269" s="258"/>
      <c r="AJ269" s="84"/>
      <c r="AK269" s="258"/>
      <c r="AL269" s="258"/>
      <c r="AM269" s="258"/>
      <c r="AN269" s="258"/>
      <c r="AO269" s="258"/>
      <c r="AP269" s="84"/>
      <c r="AQ269" s="258"/>
      <c r="AR269" s="150"/>
      <c r="AS269" s="150"/>
      <c r="AT269" s="150"/>
      <c r="AU269" s="150"/>
      <c r="AV269" s="150"/>
      <c r="AW269" s="150"/>
      <c r="AX269" s="258"/>
      <c r="AY269" s="258"/>
      <c r="AZ269" s="234"/>
      <c r="BA269" s="43"/>
    </row>
    <row r="270" spans="1:54" s="3" customFormat="1" ht="10" customHeight="1">
      <c r="A270" s="43"/>
      <c r="B270" s="258"/>
      <c r="C270" s="259"/>
      <c r="D270" s="258"/>
      <c r="E270" s="114" t="s">
        <v>277</v>
      </c>
      <c r="F270" s="258"/>
      <c r="G270" s="83"/>
      <c r="H270" s="258" t="s">
        <v>278</v>
      </c>
      <c r="I270" s="258"/>
      <c r="J270" s="258"/>
      <c r="K270" s="258"/>
      <c r="L270" s="258"/>
      <c r="M270" s="258"/>
      <c r="N270" s="258"/>
      <c r="O270" s="258"/>
      <c r="P270" s="345"/>
      <c r="Q270" s="345"/>
      <c r="R270" s="345"/>
      <c r="S270" s="345"/>
      <c r="T270" s="345"/>
      <c r="U270" s="345"/>
      <c r="V270" s="345"/>
      <c r="W270" s="345"/>
      <c r="X270" s="345"/>
      <c r="Y270" s="345"/>
      <c r="Z270" s="345"/>
      <c r="AA270" s="345"/>
      <c r="AB270" s="345"/>
      <c r="AC270" s="345"/>
      <c r="AD270" s="345"/>
      <c r="AE270" s="345"/>
      <c r="AF270" s="345"/>
      <c r="AG270" s="345"/>
      <c r="AH270" s="345"/>
      <c r="AI270" s="345"/>
      <c r="AJ270" s="84"/>
      <c r="AK270" s="258"/>
      <c r="AL270" s="317"/>
      <c r="AM270" s="317"/>
      <c r="AN270" s="317"/>
      <c r="AO270" s="317"/>
      <c r="AP270" s="84"/>
      <c r="AQ270" s="258"/>
      <c r="AR270" s="380">
        <f>($AR$272*AL270)</f>
        <v>0</v>
      </c>
      <c r="AS270" s="380"/>
      <c r="AT270" s="380"/>
      <c r="AU270" s="380"/>
      <c r="AV270" s="380"/>
      <c r="AW270" s="380"/>
      <c r="AX270" s="258"/>
      <c r="AY270" s="258"/>
      <c r="AZ270" s="18" t="str">
        <f>IF(AND(IF(ISBLANK(AL260),TRUE),IF(ISBLANK(AL262),TRUE),IF(ISBLANK(AL264),TRUE),IF(ISBLANK(AL266),TRUE),IF(ISBLANK(AL268),TRUE),IF(ISBLANK(AL270),TRUE)),"COMPLETARE","OK")</f>
        <v>COMPLETARE</v>
      </c>
      <c r="BA270" s="43"/>
    </row>
    <row r="271" spans="1:54" s="3" customFormat="1" ht="10" customHeight="1">
      <c r="A271" s="43"/>
      <c r="B271" s="258"/>
      <c r="C271" s="258"/>
      <c r="D271" s="259"/>
      <c r="E271" s="114"/>
      <c r="F271" s="258"/>
      <c r="G271" s="83"/>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258"/>
      <c r="AE271" s="258"/>
      <c r="AF271" s="258"/>
      <c r="AG271" s="258"/>
      <c r="AH271" s="258"/>
      <c r="AI271" s="258"/>
      <c r="AJ271" s="84"/>
      <c r="AK271" s="258"/>
      <c r="AL271" s="258"/>
      <c r="AM271" s="258"/>
      <c r="AN271" s="258"/>
      <c r="AO271" s="258"/>
      <c r="AP271" s="84"/>
      <c r="AQ271" s="258"/>
      <c r="AR271" s="150"/>
      <c r="AS271" s="150"/>
      <c r="AT271" s="150"/>
      <c r="AU271" s="150"/>
      <c r="AV271" s="150"/>
      <c r="AW271" s="150"/>
      <c r="AX271" s="258"/>
      <c r="AY271" s="258"/>
      <c r="AZ271" s="234"/>
      <c r="BA271" s="43"/>
    </row>
    <row r="272" spans="1:54" s="26" customFormat="1" ht="10" customHeight="1">
      <c r="A272" s="45"/>
      <c r="B272" s="256"/>
      <c r="C272" s="256"/>
      <c r="D272" s="258"/>
      <c r="E272" s="114"/>
      <c r="F272" s="84"/>
      <c r="G272" s="258"/>
      <c r="H272" s="258"/>
      <c r="I272" s="258"/>
      <c r="J272" s="258"/>
      <c r="K272" s="258"/>
      <c r="L272" s="258"/>
      <c r="M272" s="258"/>
      <c r="N272" s="258"/>
      <c r="O272" s="258"/>
      <c r="P272" s="364" t="s">
        <v>183</v>
      </c>
      <c r="Q272" s="364"/>
      <c r="R272" s="364"/>
      <c r="S272" s="364"/>
      <c r="T272" s="364"/>
      <c r="U272" s="364"/>
      <c r="V272" s="364"/>
      <c r="W272" s="364"/>
      <c r="X272" s="364"/>
      <c r="Y272" s="364"/>
      <c r="Z272" s="364"/>
      <c r="AA272" s="364"/>
      <c r="AB272" s="364"/>
      <c r="AC272" s="364"/>
      <c r="AD272" s="364"/>
      <c r="AE272" s="364"/>
      <c r="AF272" s="364"/>
      <c r="AG272" s="364"/>
      <c r="AH272" s="364"/>
      <c r="AI272" s="364"/>
      <c r="AJ272" s="258"/>
      <c r="AK272" s="83"/>
      <c r="AL272" s="365">
        <f>AL264+AL266+AL268+AL270+AL262+AL260</f>
        <v>0</v>
      </c>
      <c r="AM272" s="365"/>
      <c r="AN272" s="365"/>
      <c r="AO272" s="365"/>
      <c r="AP272" s="143"/>
      <c r="AQ272" s="141"/>
      <c r="AR272" s="380">
        <f>(AR185)</f>
        <v>0</v>
      </c>
      <c r="AS272" s="380"/>
      <c r="AT272" s="380"/>
      <c r="AU272" s="380"/>
      <c r="AV272" s="380"/>
      <c r="AW272" s="380"/>
      <c r="AX272" s="256"/>
      <c r="AY272" s="256"/>
      <c r="AZ272" s="25" t="str">
        <f>IF(OR(AL272&lt;99.99%, AL272&gt;100.01%), "QUADRARE AL 100%", "OK")</f>
        <v>QUADRARE AL 100%</v>
      </c>
      <c r="BA272" s="45"/>
    </row>
    <row r="273" spans="1:53" s="3" customFormat="1" ht="10" customHeight="1" thickBot="1">
      <c r="A273" s="43"/>
      <c r="B273" s="258"/>
      <c r="C273" s="258"/>
      <c r="D273" s="107"/>
      <c r="E273" s="151"/>
      <c r="F273" s="126"/>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18"/>
      <c r="AL273" s="107"/>
      <c r="AM273" s="107"/>
      <c r="AN273" s="107"/>
      <c r="AO273" s="107"/>
      <c r="AP273" s="126"/>
      <c r="AQ273" s="107"/>
      <c r="AR273" s="152"/>
      <c r="AS273" s="152"/>
      <c r="AT273" s="152"/>
      <c r="AU273" s="152"/>
      <c r="AV273" s="152"/>
      <c r="AW273" s="152"/>
      <c r="AX273" s="258"/>
      <c r="AY273" s="258"/>
      <c r="AZ273" s="234"/>
      <c r="BA273" s="43"/>
    </row>
    <row r="274" spans="1:53" s="3" customFormat="1" ht="10" customHeight="1">
      <c r="A274" s="43"/>
      <c r="B274" s="258"/>
      <c r="C274" s="258"/>
      <c r="D274" s="258"/>
      <c r="E274" s="15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K274" s="103"/>
      <c r="AL274" s="378"/>
      <c r="AM274" s="378"/>
      <c r="AN274" s="378"/>
      <c r="AO274" s="378"/>
      <c r="AP274" s="103"/>
      <c r="AQ274" s="103"/>
      <c r="AR274" s="385"/>
      <c r="AS274" s="385"/>
      <c r="AT274" s="385"/>
      <c r="AU274" s="385"/>
      <c r="AV274" s="385"/>
      <c r="AW274" s="385"/>
      <c r="AX274" s="258"/>
      <c r="AY274" s="258"/>
      <c r="AZ274" s="234"/>
      <c r="BA274" s="43"/>
    </row>
    <row r="275" spans="1:53" s="3" customFormat="1" ht="10" customHeight="1" thickBot="1">
      <c r="A275" s="43"/>
      <c r="B275" s="258"/>
      <c r="C275" s="258"/>
      <c r="D275" s="258"/>
      <c r="E275" s="114"/>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258"/>
      <c r="AM275" s="258"/>
      <c r="AN275" s="258"/>
      <c r="AO275" s="258"/>
      <c r="AP275" s="258"/>
      <c r="AQ275" s="258"/>
      <c r="AR275" s="150"/>
      <c r="AS275" s="150"/>
      <c r="AT275" s="150"/>
      <c r="AU275" s="150"/>
      <c r="AV275" s="150"/>
      <c r="AW275" s="150"/>
      <c r="AX275" s="258"/>
      <c r="AY275" s="258"/>
      <c r="AZ275" s="234"/>
      <c r="BA275" s="43"/>
    </row>
    <row r="276" spans="1:53" s="3" customFormat="1" ht="5.05" customHeight="1">
      <c r="A276" s="43"/>
      <c r="B276" s="258"/>
      <c r="C276" s="258"/>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103"/>
      <c r="AF276" s="103"/>
      <c r="AG276" s="103"/>
      <c r="AH276" s="103"/>
      <c r="AI276" s="103"/>
      <c r="AJ276" s="103"/>
      <c r="AK276" s="110"/>
      <c r="AL276" s="103"/>
      <c r="AM276" s="103"/>
      <c r="AN276" s="103"/>
      <c r="AO276" s="103"/>
      <c r="AP276" s="123"/>
      <c r="AQ276" s="103"/>
      <c r="AR276" s="103"/>
      <c r="AS276" s="103"/>
      <c r="AT276" s="103"/>
      <c r="AU276" s="103"/>
      <c r="AV276" s="103"/>
      <c r="AW276" s="103"/>
      <c r="AX276" s="258"/>
      <c r="AY276" s="258"/>
      <c r="AZ276" s="234"/>
      <c r="BA276" s="43"/>
    </row>
    <row r="277" spans="1:53" s="3" customFormat="1" ht="10" customHeight="1">
      <c r="A277" s="43"/>
      <c r="B277" s="258"/>
      <c r="C277" s="258"/>
      <c r="D277" s="132" t="s">
        <v>746</v>
      </c>
      <c r="E277" s="96"/>
      <c r="F277" s="96"/>
      <c r="G277" s="96"/>
      <c r="H277" s="259"/>
      <c r="I277" s="96"/>
      <c r="J277" s="96"/>
      <c r="K277" s="96"/>
      <c r="L277" s="96"/>
      <c r="M277" s="259"/>
      <c r="N277" s="96"/>
      <c r="O277" s="96"/>
      <c r="P277" s="96"/>
      <c r="Q277" s="258"/>
      <c r="R277" s="259"/>
      <c r="S277" s="96"/>
      <c r="T277" s="96"/>
      <c r="U277" s="96"/>
      <c r="V277" s="258"/>
      <c r="W277" s="259"/>
      <c r="X277" s="96"/>
      <c r="Y277" s="96"/>
      <c r="Z277" s="96"/>
      <c r="AA277" s="258"/>
      <c r="AB277" s="259"/>
      <c r="AC277" s="96"/>
      <c r="AD277" s="96"/>
      <c r="AE277" s="96"/>
      <c r="AF277" s="258"/>
      <c r="AG277" s="259"/>
      <c r="AH277" s="96"/>
      <c r="AI277" s="96"/>
      <c r="AJ277" s="96"/>
      <c r="AK277" s="83"/>
      <c r="AL277" s="259"/>
      <c r="AM277" s="335" t="s">
        <v>125</v>
      </c>
      <c r="AN277" s="377"/>
      <c r="AO277" s="257"/>
      <c r="AP277" s="133"/>
      <c r="AQ277" s="257"/>
      <c r="AR277" s="257"/>
      <c r="AS277" s="335" t="s">
        <v>244</v>
      </c>
      <c r="AT277" s="377"/>
      <c r="AU277" s="377"/>
      <c r="AV277" s="259"/>
      <c r="AW277" s="96"/>
      <c r="AX277" s="258"/>
      <c r="AY277" s="258"/>
      <c r="AZ277" s="234"/>
      <c r="BA277" s="43"/>
    </row>
    <row r="278" spans="1:53" s="3" customFormat="1" ht="10" customHeight="1">
      <c r="A278" s="43"/>
      <c r="B278" s="258"/>
      <c r="C278" s="258"/>
      <c r="D278" s="132" t="s">
        <v>722</v>
      </c>
      <c r="E278" s="258"/>
      <c r="F278" s="258"/>
      <c r="G278" s="258"/>
      <c r="H278" s="258"/>
      <c r="I278" s="258"/>
      <c r="J278" s="258"/>
      <c r="K278" s="258"/>
      <c r="L278" s="258"/>
      <c r="M278" s="258"/>
      <c r="N278" s="258"/>
      <c r="O278" s="96"/>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83"/>
      <c r="AL278" s="258"/>
      <c r="AM278" s="377"/>
      <c r="AN278" s="377"/>
      <c r="AO278" s="257"/>
      <c r="AP278" s="133"/>
      <c r="AQ278" s="257"/>
      <c r="AR278" s="257"/>
      <c r="AS278" s="377"/>
      <c r="AT278" s="377"/>
      <c r="AU278" s="377"/>
      <c r="AV278" s="258"/>
      <c r="AW278" s="258"/>
      <c r="AX278" s="258"/>
      <c r="AY278" s="258"/>
      <c r="AZ278" s="234"/>
      <c r="BA278" s="43"/>
    </row>
    <row r="279" spans="1:53" s="3" customFormat="1" ht="5.05" customHeight="1" thickBot="1">
      <c r="A279" s="43"/>
      <c r="B279" s="258"/>
      <c r="C279" s="258"/>
      <c r="D279" s="125"/>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18"/>
      <c r="AL279" s="107"/>
      <c r="AM279" s="107"/>
      <c r="AN279" s="107"/>
      <c r="AO279" s="107"/>
      <c r="AP279" s="126"/>
      <c r="AQ279" s="107"/>
      <c r="AR279" s="107"/>
      <c r="AS279" s="107"/>
      <c r="AT279" s="107"/>
      <c r="AU279" s="107"/>
      <c r="AV279" s="107"/>
      <c r="AW279" s="107"/>
      <c r="AX279" s="258"/>
      <c r="AY279" s="258"/>
      <c r="AZ279" s="234"/>
      <c r="BA279" s="43"/>
    </row>
    <row r="280" spans="1:53" s="3" customFormat="1" ht="10" customHeight="1">
      <c r="A280" s="43"/>
      <c r="B280" s="258"/>
      <c r="C280" s="258"/>
      <c r="D280" s="258"/>
      <c r="E280" s="258"/>
      <c r="F280" s="84"/>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83"/>
      <c r="AL280" s="258"/>
      <c r="AM280" s="258"/>
      <c r="AN280" s="258"/>
      <c r="AO280" s="258"/>
      <c r="AP280" s="84"/>
      <c r="AQ280" s="258"/>
      <c r="AR280" s="258"/>
      <c r="AS280" s="258"/>
      <c r="AT280" s="258"/>
      <c r="AU280" s="258"/>
      <c r="AV280" s="258"/>
      <c r="AW280" s="258"/>
      <c r="AX280" s="258"/>
      <c r="AY280" s="258"/>
      <c r="AZ280" s="234"/>
      <c r="BA280" s="43"/>
    </row>
    <row r="281" spans="1:53" s="3" customFormat="1" ht="10" customHeight="1">
      <c r="A281" s="43"/>
      <c r="B281" s="258"/>
      <c r="C281" s="258"/>
      <c r="D281" s="258"/>
      <c r="E281" s="114" t="s">
        <v>252</v>
      </c>
      <c r="F281" s="84"/>
      <c r="G281" s="258"/>
      <c r="H281" s="258" t="s">
        <v>728</v>
      </c>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83"/>
      <c r="AL281" s="317"/>
      <c r="AM281" s="317"/>
      <c r="AN281" s="317"/>
      <c r="AO281" s="317"/>
      <c r="AP281" s="84"/>
      <c r="AQ281" s="258"/>
      <c r="AR281" s="380">
        <f>($AR$289*AL281)</f>
        <v>0</v>
      </c>
      <c r="AS281" s="380"/>
      <c r="AT281" s="380"/>
      <c r="AU281" s="380"/>
      <c r="AV281" s="380"/>
      <c r="AW281" s="380"/>
      <c r="AX281" s="258"/>
      <c r="AY281" s="258"/>
      <c r="AZ281" s="18" t="str">
        <f>IF(AND(IF(ISBLANK(AL281),TRUE),IF(ISBLANK(AL283),TRUE),IF(ISBLANK(AL285),TRUE),IF(ISBLANK(AL287),TRUE)),"COMPLETARE","OK")</f>
        <v>COMPLETARE</v>
      </c>
      <c r="BA281" s="43"/>
    </row>
    <row r="282" spans="1:53" s="3" customFormat="1" ht="10" customHeight="1">
      <c r="A282" s="43"/>
      <c r="B282" s="258"/>
      <c r="C282" s="258"/>
      <c r="D282" s="259"/>
      <c r="E282" s="114"/>
      <c r="F282" s="84"/>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258"/>
      <c r="AE282" s="258"/>
      <c r="AF282" s="258"/>
      <c r="AG282" s="258"/>
      <c r="AH282" s="258"/>
      <c r="AI282" s="258"/>
      <c r="AJ282" s="258"/>
      <c r="AK282" s="83"/>
      <c r="AL282" s="258"/>
      <c r="AM282" s="258"/>
      <c r="AN282" s="258"/>
      <c r="AO282" s="258"/>
      <c r="AP282" s="84"/>
      <c r="AQ282" s="258"/>
      <c r="AR282" s="150"/>
      <c r="AS282" s="150"/>
      <c r="AT282" s="150"/>
      <c r="AU282" s="150"/>
      <c r="AV282" s="150"/>
      <c r="AW282" s="150"/>
      <c r="AX282" s="258"/>
      <c r="AY282" s="258"/>
      <c r="AZ282" s="234"/>
      <c r="BA282" s="43"/>
    </row>
    <row r="283" spans="1:53" s="3" customFormat="1" ht="10" customHeight="1">
      <c r="A283" s="43"/>
      <c r="B283" s="258"/>
      <c r="C283" s="258"/>
      <c r="D283" s="258"/>
      <c r="E283" s="114" t="s">
        <v>257</v>
      </c>
      <c r="F283" s="84"/>
      <c r="G283" s="258"/>
      <c r="H283" s="258" t="s">
        <v>729</v>
      </c>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258"/>
      <c r="AE283" s="258"/>
      <c r="AF283" s="258"/>
      <c r="AG283" s="258"/>
      <c r="AH283" s="258"/>
      <c r="AI283" s="258"/>
      <c r="AJ283" s="258"/>
      <c r="AK283" s="83"/>
      <c r="AL283" s="317"/>
      <c r="AM283" s="317"/>
      <c r="AN283" s="317"/>
      <c r="AO283" s="317"/>
      <c r="AP283" s="84"/>
      <c r="AQ283" s="258"/>
      <c r="AR283" s="380">
        <f>($AR$289*AL283)</f>
        <v>0</v>
      </c>
      <c r="AS283" s="380"/>
      <c r="AT283" s="380"/>
      <c r="AU283" s="380"/>
      <c r="AV283" s="380"/>
      <c r="AW283" s="380"/>
      <c r="AX283" s="258"/>
      <c r="AY283" s="258"/>
      <c r="AZ283" s="18" t="str">
        <f>IF(AND(IF(ISBLANK(AL281),TRUE),IF(ISBLANK(AL283),TRUE),IF(ISBLANK(AL285),TRUE),IF(ISBLANK(AL287),TRUE)),"COMPLETARE","OK")</f>
        <v>COMPLETARE</v>
      </c>
      <c r="BA283" s="43"/>
    </row>
    <row r="284" spans="1:53" s="3" customFormat="1" ht="10" customHeight="1">
      <c r="A284" s="43"/>
      <c r="B284" s="258"/>
      <c r="C284" s="259"/>
      <c r="D284" s="258"/>
      <c r="E284" s="114"/>
      <c r="F284" s="84"/>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258"/>
      <c r="AE284" s="258"/>
      <c r="AF284" s="258"/>
      <c r="AG284" s="258"/>
      <c r="AH284" s="258"/>
      <c r="AI284" s="258"/>
      <c r="AJ284" s="258"/>
      <c r="AK284" s="83"/>
      <c r="AL284" s="258"/>
      <c r="AM284" s="258"/>
      <c r="AN284" s="258"/>
      <c r="AO284" s="258"/>
      <c r="AP284" s="84"/>
      <c r="AQ284" s="258"/>
      <c r="AR284" s="150"/>
      <c r="AS284" s="150"/>
      <c r="AT284" s="150"/>
      <c r="AU284" s="150"/>
      <c r="AV284" s="150"/>
      <c r="AW284" s="150"/>
      <c r="AX284" s="258"/>
      <c r="AY284" s="258"/>
      <c r="AZ284" s="234"/>
      <c r="BA284" s="43"/>
    </row>
    <row r="285" spans="1:53" s="3" customFormat="1" ht="10" customHeight="1">
      <c r="A285" s="43"/>
      <c r="B285" s="258"/>
      <c r="C285" s="258"/>
      <c r="D285" s="258"/>
      <c r="E285" s="114" t="s">
        <v>262</v>
      </c>
      <c r="F285" s="84"/>
      <c r="G285" s="258"/>
      <c r="H285" s="258" t="s">
        <v>730</v>
      </c>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258"/>
      <c r="AE285" s="258"/>
      <c r="AF285" s="258"/>
      <c r="AG285" s="258"/>
      <c r="AH285" s="258"/>
      <c r="AI285" s="258"/>
      <c r="AJ285" s="258"/>
      <c r="AK285" s="83"/>
      <c r="AL285" s="317"/>
      <c r="AM285" s="317"/>
      <c r="AN285" s="317"/>
      <c r="AO285" s="317"/>
      <c r="AP285" s="84"/>
      <c r="AQ285" s="258"/>
      <c r="AR285" s="380">
        <f>($AR$289*AL285)</f>
        <v>0</v>
      </c>
      <c r="AS285" s="380"/>
      <c r="AT285" s="380"/>
      <c r="AU285" s="380"/>
      <c r="AV285" s="380"/>
      <c r="AW285" s="380"/>
      <c r="AX285" s="258"/>
      <c r="AY285" s="258"/>
      <c r="AZ285" s="18" t="str">
        <f>IF(AND(IF(ISBLANK(AL281),TRUE),IF(ISBLANK(AL283),TRUE),IF(ISBLANK(AL285),TRUE),IF(ISBLANK(AL287),TRUE)),"COMPLETARE","OK")</f>
        <v>COMPLETARE</v>
      </c>
      <c r="BA285" s="43"/>
    </row>
    <row r="286" spans="1:53" s="3" customFormat="1" ht="10" customHeight="1">
      <c r="A286" s="43"/>
      <c r="B286" s="258"/>
      <c r="C286" s="258"/>
      <c r="D286" s="259"/>
      <c r="E286" s="114"/>
      <c r="F286" s="84"/>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83"/>
      <c r="AL286" s="258"/>
      <c r="AM286" s="258"/>
      <c r="AN286" s="258"/>
      <c r="AO286" s="258"/>
      <c r="AP286" s="84"/>
      <c r="AQ286" s="258"/>
      <c r="AR286" s="150"/>
      <c r="AS286" s="150"/>
      <c r="AT286" s="150"/>
      <c r="AU286" s="150"/>
      <c r="AV286" s="150"/>
      <c r="AW286" s="150"/>
      <c r="AX286" s="258"/>
      <c r="AY286" s="258"/>
      <c r="AZ286" s="234"/>
      <c r="BA286" s="43"/>
    </row>
    <row r="287" spans="1:53" s="26" customFormat="1" ht="10" customHeight="1">
      <c r="A287" s="45"/>
      <c r="B287" s="256"/>
      <c r="C287" s="256"/>
      <c r="D287" s="258"/>
      <c r="E287" s="114" t="s">
        <v>267</v>
      </c>
      <c r="F287" s="84"/>
      <c r="G287" s="258"/>
      <c r="H287" s="258" t="s">
        <v>727</v>
      </c>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83"/>
      <c r="AL287" s="317"/>
      <c r="AM287" s="317"/>
      <c r="AN287" s="317"/>
      <c r="AO287" s="317"/>
      <c r="AP287" s="84"/>
      <c r="AQ287" s="258"/>
      <c r="AR287" s="380">
        <f>($AR$289*AL287)</f>
        <v>0</v>
      </c>
      <c r="AS287" s="380"/>
      <c r="AT287" s="380"/>
      <c r="AU287" s="380"/>
      <c r="AV287" s="380"/>
      <c r="AW287" s="380"/>
      <c r="AX287" s="256"/>
      <c r="AY287" s="256"/>
      <c r="AZ287" s="18" t="str">
        <f>IF(AND(IF(ISBLANK(AL281),TRUE),IF(ISBLANK(AL283),TRUE),IF(ISBLANK(AL285),TRUE),IF(ISBLANK(AL287),TRUE)),"COMPLETARE","OK")</f>
        <v>COMPLETARE</v>
      </c>
      <c r="BA287" s="45"/>
    </row>
    <row r="288" spans="1:53" s="26" customFormat="1" ht="10" customHeight="1">
      <c r="A288" s="45"/>
      <c r="B288" s="256"/>
      <c r="C288" s="256"/>
      <c r="D288" s="258"/>
      <c r="E288" s="114"/>
      <c r="F288" s="84"/>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83"/>
      <c r="AL288" s="258"/>
      <c r="AM288" s="258"/>
      <c r="AN288" s="258"/>
      <c r="AO288" s="258"/>
      <c r="AP288" s="84"/>
      <c r="AQ288" s="258"/>
      <c r="AR288" s="150"/>
      <c r="AS288" s="150"/>
      <c r="AT288" s="150"/>
      <c r="AU288" s="150"/>
      <c r="AV288" s="150"/>
      <c r="AW288" s="150"/>
      <c r="AX288" s="256"/>
      <c r="AY288" s="256"/>
      <c r="AZ288" s="238"/>
      <c r="BA288" s="45"/>
    </row>
    <row r="289" spans="1:53" s="26" customFormat="1" ht="10" customHeight="1">
      <c r="A289" s="45"/>
      <c r="B289" s="256"/>
      <c r="C289" s="256"/>
      <c r="D289" s="258"/>
      <c r="E289" s="114"/>
      <c r="F289" s="84"/>
      <c r="G289" s="258"/>
      <c r="H289" s="258"/>
      <c r="I289" s="258"/>
      <c r="J289" s="258"/>
      <c r="K289" s="258"/>
      <c r="L289" s="258"/>
      <c r="M289" s="258"/>
      <c r="N289" s="258"/>
      <c r="O289" s="258"/>
      <c r="P289" s="384" t="s">
        <v>183</v>
      </c>
      <c r="Q289" s="384"/>
      <c r="R289" s="384"/>
      <c r="S289" s="384"/>
      <c r="T289" s="384"/>
      <c r="U289" s="384"/>
      <c r="V289" s="384"/>
      <c r="W289" s="384"/>
      <c r="X289" s="384"/>
      <c r="Y289" s="384"/>
      <c r="Z289" s="384"/>
      <c r="AA289" s="384"/>
      <c r="AB289" s="384"/>
      <c r="AC289" s="384"/>
      <c r="AD289" s="384"/>
      <c r="AE289" s="384"/>
      <c r="AF289" s="384"/>
      <c r="AG289" s="384"/>
      <c r="AH289" s="384"/>
      <c r="AI289" s="384"/>
      <c r="AJ289" s="258"/>
      <c r="AK289" s="83"/>
      <c r="AL289" s="365">
        <f>AL281+AL283+AL285+AL287</f>
        <v>0</v>
      </c>
      <c r="AM289" s="365"/>
      <c r="AN289" s="365"/>
      <c r="AO289" s="365"/>
      <c r="AP289" s="143"/>
      <c r="AQ289" s="141"/>
      <c r="AR289" s="380">
        <f>(AR185)</f>
        <v>0</v>
      </c>
      <c r="AS289" s="380"/>
      <c r="AT289" s="380"/>
      <c r="AU289" s="380"/>
      <c r="AV289" s="380"/>
      <c r="AW289" s="380"/>
      <c r="AX289" s="256"/>
      <c r="AY289" s="256"/>
      <c r="AZ289" s="25" t="str">
        <f>IF(OR(AL289&lt;99.99%, AL289&gt;100.01%), "QUADRARE AL 100%", "OK")</f>
        <v>QUADRARE AL 100%</v>
      </c>
      <c r="BA289" s="45"/>
    </row>
    <row r="290" spans="1:53" s="26" customFormat="1" ht="10" customHeight="1" thickBot="1">
      <c r="A290" s="45"/>
      <c r="B290" s="256"/>
      <c r="C290" s="256"/>
      <c r="D290" s="107"/>
      <c r="E290" s="151"/>
      <c r="F290" s="107"/>
      <c r="G290" s="118"/>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26"/>
      <c r="AK290" s="107"/>
      <c r="AL290" s="107"/>
      <c r="AM290" s="107"/>
      <c r="AN290" s="107"/>
      <c r="AO290" s="107"/>
      <c r="AP290" s="126"/>
      <c r="AQ290" s="107"/>
      <c r="AR290" s="152"/>
      <c r="AS290" s="152"/>
      <c r="AT290" s="152"/>
      <c r="AU290" s="152"/>
      <c r="AV290" s="152"/>
      <c r="AW290" s="152"/>
      <c r="AX290" s="256"/>
      <c r="AY290" s="256"/>
      <c r="AZ290" s="238"/>
      <c r="BA290" s="45"/>
    </row>
    <row r="291" spans="1:53" s="26" customFormat="1" ht="10" customHeight="1">
      <c r="A291" s="45"/>
      <c r="B291" s="256"/>
      <c r="C291" s="256"/>
      <c r="D291" s="103"/>
      <c r="E291" s="15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K291" s="103"/>
      <c r="AL291" s="378"/>
      <c r="AM291" s="378"/>
      <c r="AN291" s="378"/>
      <c r="AO291" s="378"/>
      <c r="AP291" s="103"/>
      <c r="AQ291" s="103"/>
      <c r="AR291" s="385"/>
      <c r="AS291" s="385"/>
      <c r="AT291" s="385"/>
      <c r="AU291" s="385"/>
      <c r="AV291" s="385"/>
      <c r="AW291" s="385"/>
      <c r="AX291" s="256"/>
      <c r="AY291" s="256"/>
      <c r="AZ291" s="238"/>
      <c r="BA291" s="45"/>
    </row>
    <row r="292" spans="1:53" s="26" customFormat="1" ht="10" customHeight="1" thickBot="1">
      <c r="A292" s="45"/>
      <c r="B292" s="256"/>
      <c r="C292" s="256"/>
      <c r="D292" s="259"/>
      <c r="E292" s="114"/>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258"/>
      <c r="AE292" s="258"/>
      <c r="AF292" s="258"/>
      <c r="AG292" s="258"/>
      <c r="AH292" s="258"/>
      <c r="AI292" s="258"/>
      <c r="AJ292" s="258"/>
      <c r="AK292" s="258"/>
      <c r="AL292" s="258"/>
      <c r="AM292" s="258"/>
      <c r="AN292" s="258"/>
      <c r="AO292" s="258"/>
      <c r="AP292" s="258"/>
      <c r="AQ292" s="258"/>
      <c r="AR292" s="150"/>
      <c r="AS292" s="150"/>
      <c r="AT292" s="150"/>
      <c r="AU292" s="150"/>
      <c r="AV292" s="150"/>
      <c r="AW292" s="150"/>
      <c r="AX292" s="256"/>
      <c r="AY292" s="256"/>
      <c r="AZ292" s="238"/>
      <c r="BA292" s="45"/>
    </row>
    <row r="293" spans="1:53" s="26" customFormat="1" ht="5.05" customHeight="1">
      <c r="A293" s="45"/>
      <c r="B293" s="256"/>
      <c r="C293" s="256"/>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F293" s="103"/>
      <c r="AG293" s="103"/>
      <c r="AH293" s="103"/>
      <c r="AI293" s="103"/>
      <c r="AJ293" s="103"/>
      <c r="AK293" s="110"/>
      <c r="AL293" s="103"/>
      <c r="AM293" s="103"/>
      <c r="AN293" s="103"/>
      <c r="AO293" s="103"/>
      <c r="AP293" s="123"/>
      <c r="AQ293" s="103"/>
      <c r="AR293" s="103"/>
      <c r="AS293" s="103"/>
      <c r="AT293" s="103"/>
      <c r="AU293" s="103"/>
      <c r="AV293" s="103"/>
      <c r="AW293" s="103"/>
      <c r="AX293" s="256"/>
      <c r="AY293" s="256"/>
      <c r="AZ293" s="238"/>
      <c r="BA293" s="45"/>
    </row>
    <row r="294" spans="1:53" s="3" customFormat="1" ht="10" customHeight="1">
      <c r="A294" s="43"/>
      <c r="B294" s="258"/>
      <c r="C294" s="258"/>
      <c r="D294" s="132" t="s">
        <v>745</v>
      </c>
      <c r="E294" s="96"/>
      <c r="F294" s="96"/>
      <c r="G294" s="96"/>
      <c r="H294" s="259"/>
      <c r="I294" s="96"/>
      <c r="J294" s="96"/>
      <c r="K294" s="96"/>
      <c r="L294" s="96"/>
      <c r="M294" s="259"/>
      <c r="N294" s="96"/>
      <c r="O294" s="96"/>
      <c r="P294" s="96"/>
      <c r="Q294" s="258"/>
      <c r="R294" s="259"/>
      <c r="S294" s="96"/>
      <c r="T294" s="96"/>
      <c r="U294" s="96"/>
      <c r="V294" s="258"/>
      <c r="W294" s="259"/>
      <c r="X294" s="96"/>
      <c r="Y294" s="96"/>
      <c r="Z294" s="96"/>
      <c r="AA294" s="258"/>
      <c r="AB294" s="259"/>
      <c r="AC294" s="96"/>
      <c r="AD294" s="96"/>
      <c r="AE294" s="96"/>
      <c r="AF294" s="258"/>
      <c r="AG294" s="259"/>
      <c r="AH294" s="96"/>
      <c r="AI294" s="96"/>
      <c r="AJ294" s="96"/>
      <c r="AK294" s="83"/>
      <c r="AL294" s="259"/>
      <c r="AM294" s="335" t="s">
        <v>125</v>
      </c>
      <c r="AN294" s="377"/>
      <c r="AO294" s="257"/>
      <c r="AP294" s="133"/>
      <c r="AQ294" s="257"/>
      <c r="AR294" s="257"/>
      <c r="AS294" s="335" t="s">
        <v>244</v>
      </c>
      <c r="AT294" s="377"/>
      <c r="AU294" s="377"/>
      <c r="AV294" s="259"/>
      <c r="AW294" s="96"/>
      <c r="AX294" s="258"/>
      <c r="AY294" s="258"/>
      <c r="AZ294" s="234"/>
      <c r="BA294" s="43"/>
    </row>
    <row r="295" spans="1:53" s="3" customFormat="1" ht="10" customHeight="1">
      <c r="A295" s="43"/>
      <c r="B295" s="258"/>
      <c r="C295" s="258"/>
      <c r="D295" s="132" t="s">
        <v>723</v>
      </c>
      <c r="E295" s="258"/>
      <c r="F295" s="258"/>
      <c r="G295" s="258"/>
      <c r="H295" s="258"/>
      <c r="I295" s="258"/>
      <c r="J295" s="258"/>
      <c r="K295" s="258"/>
      <c r="L295" s="258"/>
      <c r="M295" s="258"/>
      <c r="N295" s="258"/>
      <c r="O295" s="96"/>
      <c r="P295" s="258"/>
      <c r="Q295" s="258"/>
      <c r="R295" s="258"/>
      <c r="S295" s="258"/>
      <c r="T295" s="258"/>
      <c r="U295" s="258"/>
      <c r="V295" s="258"/>
      <c r="W295" s="258"/>
      <c r="X295" s="258"/>
      <c r="Y295" s="258"/>
      <c r="Z295" s="258"/>
      <c r="AA295" s="258"/>
      <c r="AB295" s="258"/>
      <c r="AC295" s="258"/>
      <c r="AD295" s="258"/>
      <c r="AE295" s="258"/>
      <c r="AF295" s="258"/>
      <c r="AG295" s="258"/>
      <c r="AH295" s="258"/>
      <c r="AI295" s="258"/>
      <c r="AJ295" s="258"/>
      <c r="AK295" s="83"/>
      <c r="AL295" s="258"/>
      <c r="AM295" s="377"/>
      <c r="AN295" s="377"/>
      <c r="AO295" s="257"/>
      <c r="AP295" s="133"/>
      <c r="AQ295" s="257"/>
      <c r="AR295" s="257"/>
      <c r="AS295" s="377"/>
      <c r="AT295" s="377"/>
      <c r="AU295" s="377"/>
      <c r="AV295" s="258"/>
      <c r="AW295" s="258"/>
      <c r="AX295" s="258"/>
      <c r="AY295" s="258"/>
      <c r="AZ295" s="234"/>
      <c r="BA295" s="43"/>
    </row>
    <row r="296" spans="1:53" s="3" customFormat="1" ht="5.05" customHeight="1" thickBot="1">
      <c r="A296" s="43"/>
      <c r="B296" s="258"/>
      <c r="C296" s="258"/>
      <c r="D296" s="125"/>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18"/>
      <c r="AL296" s="107"/>
      <c r="AM296" s="107"/>
      <c r="AN296" s="107"/>
      <c r="AO296" s="107"/>
      <c r="AP296" s="126"/>
      <c r="AQ296" s="107"/>
      <c r="AR296" s="107"/>
      <c r="AS296" s="107"/>
      <c r="AT296" s="107"/>
      <c r="AU296" s="107"/>
      <c r="AV296" s="107"/>
      <c r="AW296" s="107"/>
      <c r="AX296" s="258"/>
      <c r="AY296" s="258"/>
      <c r="AZ296" s="234"/>
      <c r="BA296" s="43"/>
    </row>
    <row r="297" spans="1:53" s="3" customFormat="1" ht="10" customHeight="1">
      <c r="A297" s="43"/>
      <c r="B297" s="258"/>
      <c r="C297" s="258"/>
      <c r="D297" s="258"/>
      <c r="E297" s="258"/>
      <c r="F297" s="84"/>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258"/>
      <c r="AE297" s="258"/>
      <c r="AF297" s="258"/>
      <c r="AG297" s="258"/>
      <c r="AH297" s="258"/>
      <c r="AI297" s="258"/>
      <c r="AJ297" s="258"/>
      <c r="AK297" s="83"/>
      <c r="AL297" s="258"/>
      <c r="AM297" s="258"/>
      <c r="AN297" s="258"/>
      <c r="AO297" s="258"/>
      <c r="AP297" s="84"/>
      <c r="AQ297" s="258"/>
      <c r="AR297" s="258"/>
      <c r="AS297" s="258"/>
      <c r="AT297" s="258"/>
      <c r="AU297" s="258"/>
      <c r="AV297" s="258"/>
      <c r="AW297" s="258"/>
      <c r="AX297" s="258"/>
      <c r="AY297" s="258"/>
      <c r="AZ297" s="234"/>
      <c r="BA297" s="43"/>
    </row>
    <row r="298" spans="1:53" s="3" customFormat="1" ht="10" customHeight="1">
      <c r="A298" s="43"/>
      <c r="B298" s="258"/>
      <c r="C298" s="258"/>
      <c r="D298" s="258"/>
      <c r="E298" s="114" t="s">
        <v>252</v>
      </c>
      <c r="F298" s="84"/>
      <c r="G298" s="258"/>
      <c r="H298" s="258" t="s">
        <v>432</v>
      </c>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83"/>
      <c r="AL298" s="317"/>
      <c r="AM298" s="317"/>
      <c r="AN298" s="317"/>
      <c r="AO298" s="317"/>
      <c r="AP298" s="84"/>
      <c r="AQ298" s="258"/>
      <c r="AR298" s="380">
        <f>($AR$306*AL298)</f>
        <v>0</v>
      </c>
      <c r="AS298" s="380"/>
      <c r="AT298" s="380"/>
      <c r="AU298" s="380"/>
      <c r="AV298" s="380"/>
      <c r="AW298" s="380"/>
      <c r="AX298" s="258"/>
      <c r="AY298" s="258"/>
      <c r="AZ298" s="18" t="str">
        <f>IF(AND(IF(ISBLANK(AL298),TRUE),IF(ISBLANK(AL300),TRUE),IF(ISBLANK(AL302),TRUE),IF(ISBLANK(AL304),TRUE)),"COMPLETARE","OK")</f>
        <v>COMPLETARE</v>
      </c>
      <c r="BA298" s="43"/>
    </row>
    <row r="299" spans="1:53" s="3" customFormat="1" ht="10" customHeight="1">
      <c r="A299" s="43"/>
      <c r="B299" s="258"/>
      <c r="C299" s="258"/>
      <c r="D299" s="259"/>
      <c r="E299" s="114"/>
      <c r="F299" s="84"/>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258"/>
      <c r="AE299" s="258"/>
      <c r="AF299" s="258"/>
      <c r="AG299" s="258"/>
      <c r="AH299" s="258"/>
      <c r="AI299" s="258"/>
      <c r="AJ299" s="258"/>
      <c r="AK299" s="83"/>
      <c r="AL299" s="154"/>
      <c r="AM299" s="154"/>
      <c r="AN299" s="154"/>
      <c r="AO299" s="154"/>
      <c r="AP299" s="84"/>
      <c r="AQ299" s="258"/>
      <c r="AR299" s="150"/>
      <c r="AS299" s="150"/>
      <c r="AT299" s="150"/>
      <c r="AU299" s="150"/>
      <c r="AV299" s="150"/>
      <c r="AW299" s="150"/>
      <c r="AX299" s="258"/>
      <c r="AY299" s="258"/>
      <c r="AZ299" s="234"/>
      <c r="BA299" s="43"/>
    </row>
    <row r="300" spans="1:53" s="3" customFormat="1" ht="10" customHeight="1">
      <c r="A300" s="43"/>
      <c r="B300" s="258"/>
      <c r="C300" s="258"/>
      <c r="D300" s="258"/>
      <c r="E300" s="114" t="s">
        <v>257</v>
      </c>
      <c r="F300" s="84"/>
      <c r="G300" s="258"/>
      <c r="H300" s="258" t="s">
        <v>435</v>
      </c>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258"/>
      <c r="AE300" s="258"/>
      <c r="AF300" s="258"/>
      <c r="AG300" s="258"/>
      <c r="AH300" s="258"/>
      <c r="AI300" s="258"/>
      <c r="AJ300" s="258"/>
      <c r="AK300" s="83"/>
      <c r="AL300" s="317"/>
      <c r="AM300" s="317"/>
      <c r="AN300" s="317"/>
      <c r="AO300" s="317"/>
      <c r="AP300" s="84"/>
      <c r="AQ300" s="258"/>
      <c r="AR300" s="380">
        <f>($AR$306*AL300)</f>
        <v>0</v>
      </c>
      <c r="AS300" s="380"/>
      <c r="AT300" s="380"/>
      <c r="AU300" s="380"/>
      <c r="AV300" s="380"/>
      <c r="AW300" s="380"/>
      <c r="AX300" s="258"/>
      <c r="AY300" s="258"/>
      <c r="AZ300" s="18" t="str">
        <f>IF(AND(IF(ISBLANK(AL298),TRUE),IF(ISBLANK(AL300),TRUE),IF(ISBLANK(AL302),TRUE),IF(ISBLANK(AL304),TRUE)),"COMPLETARE","OK")</f>
        <v>COMPLETARE</v>
      </c>
      <c r="BA300" s="43"/>
    </row>
    <row r="301" spans="1:53" s="3" customFormat="1" ht="10" customHeight="1">
      <c r="A301" s="43"/>
      <c r="B301" s="258"/>
      <c r="C301" s="258"/>
      <c r="D301" s="258"/>
      <c r="E301" s="114"/>
      <c r="F301" s="84"/>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258"/>
      <c r="AE301" s="258"/>
      <c r="AF301" s="258"/>
      <c r="AG301" s="258"/>
      <c r="AH301" s="258"/>
      <c r="AI301" s="258"/>
      <c r="AJ301" s="258"/>
      <c r="AK301" s="83"/>
      <c r="AL301" s="154"/>
      <c r="AM301" s="154"/>
      <c r="AN301" s="154"/>
      <c r="AO301" s="154"/>
      <c r="AP301" s="84"/>
      <c r="AQ301" s="258"/>
      <c r="AR301" s="150"/>
      <c r="AS301" s="150"/>
      <c r="AT301" s="150"/>
      <c r="AU301" s="150"/>
      <c r="AV301" s="150"/>
      <c r="AW301" s="150"/>
      <c r="AX301" s="258"/>
      <c r="AY301" s="258"/>
      <c r="AZ301" s="234"/>
      <c r="BA301" s="43"/>
    </row>
    <row r="302" spans="1:53" s="3" customFormat="1" ht="10" customHeight="1">
      <c r="A302" s="43"/>
      <c r="B302" s="258"/>
      <c r="C302" s="258"/>
      <c r="D302" s="258"/>
      <c r="E302" s="114" t="s">
        <v>262</v>
      </c>
      <c r="F302" s="84"/>
      <c r="G302" s="258"/>
      <c r="H302" s="258" t="s">
        <v>438</v>
      </c>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258"/>
      <c r="AE302" s="258"/>
      <c r="AF302" s="258"/>
      <c r="AG302" s="258"/>
      <c r="AH302" s="258"/>
      <c r="AI302" s="258"/>
      <c r="AJ302" s="258"/>
      <c r="AK302" s="83"/>
      <c r="AL302" s="317"/>
      <c r="AM302" s="317"/>
      <c r="AN302" s="317"/>
      <c r="AO302" s="317"/>
      <c r="AP302" s="84"/>
      <c r="AQ302" s="258"/>
      <c r="AR302" s="380">
        <f>($AR$306*AL302)</f>
        <v>0</v>
      </c>
      <c r="AS302" s="380"/>
      <c r="AT302" s="380"/>
      <c r="AU302" s="380"/>
      <c r="AV302" s="380"/>
      <c r="AW302" s="380"/>
      <c r="AX302" s="258"/>
      <c r="AY302" s="258"/>
      <c r="AZ302" s="18" t="str">
        <f>IF(AND(IF(ISBLANK(AL298),TRUE),IF(ISBLANK(AL300),TRUE),IF(ISBLANK(AL302),TRUE),IF(ISBLANK(AL304),TRUE)),"COMPLETARE","OK")</f>
        <v>COMPLETARE</v>
      </c>
      <c r="BA302" s="43"/>
    </row>
    <row r="303" spans="1:53" s="3" customFormat="1" ht="10" customHeight="1">
      <c r="A303" s="43"/>
      <c r="B303" s="258"/>
      <c r="C303" s="258"/>
      <c r="D303" s="259"/>
      <c r="E303" s="114"/>
      <c r="F303" s="84"/>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58"/>
      <c r="AE303" s="258"/>
      <c r="AF303" s="258"/>
      <c r="AG303" s="258"/>
      <c r="AH303" s="258"/>
      <c r="AI303" s="258"/>
      <c r="AJ303" s="258"/>
      <c r="AK303" s="83"/>
      <c r="AL303" s="154"/>
      <c r="AM303" s="154"/>
      <c r="AN303" s="154"/>
      <c r="AO303" s="154"/>
      <c r="AP303" s="84"/>
      <c r="AQ303" s="258"/>
      <c r="AR303" s="150"/>
      <c r="AS303" s="150"/>
      <c r="AT303" s="150"/>
      <c r="AU303" s="150"/>
      <c r="AV303" s="150"/>
      <c r="AW303" s="150"/>
      <c r="AX303" s="258"/>
      <c r="AY303" s="258"/>
      <c r="AZ303" s="234"/>
      <c r="BA303" s="43"/>
    </row>
    <row r="304" spans="1:53" s="3" customFormat="1" ht="10" customHeight="1">
      <c r="A304" s="43"/>
      <c r="B304" s="258"/>
      <c r="C304" s="258"/>
      <c r="D304" s="258"/>
      <c r="E304" s="114" t="s">
        <v>267</v>
      </c>
      <c r="F304" s="84"/>
      <c r="G304" s="258"/>
      <c r="H304" s="258" t="s">
        <v>441</v>
      </c>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258"/>
      <c r="AE304" s="258"/>
      <c r="AF304" s="258"/>
      <c r="AG304" s="258"/>
      <c r="AH304" s="258"/>
      <c r="AI304" s="258"/>
      <c r="AJ304" s="258"/>
      <c r="AK304" s="83"/>
      <c r="AL304" s="317"/>
      <c r="AM304" s="317"/>
      <c r="AN304" s="317"/>
      <c r="AO304" s="317"/>
      <c r="AP304" s="84"/>
      <c r="AQ304" s="258"/>
      <c r="AR304" s="380">
        <f>($AR$306*AL304)</f>
        <v>0</v>
      </c>
      <c r="AS304" s="380"/>
      <c r="AT304" s="380"/>
      <c r="AU304" s="380"/>
      <c r="AV304" s="380"/>
      <c r="AW304" s="380"/>
      <c r="AX304" s="258"/>
      <c r="AY304" s="258"/>
      <c r="AZ304" s="18" t="str">
        <f>IF(AND(IF(ISBLANK(AL298),TRUE),IF(ISBLANK(AL300),TRUE),IF(ISBLANK(AL302),TRUE),IF(ISBLANK(AL304),TRUE)),"COMPLETARE","OK")</f>
        <v>COMPLETARE</v>
      </c>
      <c r="BA304" s="43"/>
    </row>
    <row r="305" spans="1:53" s="3" customFormat="1" ht="10" customHeight="1">
      <c r="A305" s="43"/>
      <c r="B305" s="258"/>
      <c r="C305" s="258"/>
      <c r="D305" s="258"/>
      <c r="E305" s="114"/>
      <c r="F305" s="84"/>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258"/>
      <c r="AE305" s="258"/>
      <c r="AF305" s="258"/>
      <c r="AG305" s="258"/>
      <c r="AH305" s="258"/>
      <c r="AI305" s="258"/>
      <c r="AJ305" s="258"/>
      <c r="AK305" s="83"/>
      <c r="AL305" s="258"/>
      <c r="AM305" s="258"/>
      <c r="AN305" s="258"/>
      <c r="AO305" s="258"/>
      <c r="AP305" s="84"/>
      <c r="AQ305" s="258"/>
      <c r="AR305" s="150"/>
      <c r="AS305" s="150"/>
      <c r="AT305" s="150"/>
      <c r="AU305" s="150"/>
      <c r="AV305" s="150"/>
      <c r="AW305" s="150"/>
      <c r="AX305" s="258"/>
      <c r="AY305" s="258"/>
      <c r="AZ305" s="234"/>
      <c r="BA305" s="43"/>
    </row>
    <row r="306" spans="1:53" s="3" customFormat="1" ht="10" customHeight="1">
      <c r="A306" s="43"/>
      <c r="B306" s="258"/>
      <c r="C306" s="258"/>
      <c r="D306" s="258"/>
      <c r="E306" s="114"/>
      <c r="F306" s="84"/>
      <c r="G306" s="258"/>
      <c r="H306" s="258"/>
      <c r="I306" s="258"/>
      <c r="J306" s="258"/>
      <c r="K306" s="258"/>
      <c r="L306" s="258"/>
      <c r="M306" s="258"/>
      <c r="N306" s="258"/>
      <c r="O306" s="258"/>
      <c r="P306" s="364" t="s">
        <v>183</v>
      </c>
      <c r="Q306" s="364"/>
      <c r="R306" s="364"/>
      <c r="S306" s="364"/>
      <c r="T306" s="364"/>
      <c r="U306" s="364"/>
      <c r="V306" s="364"/>
      <c r="W306" s="364"/>
      <c r="X306" s="364"/>
      <c r="Y306" s="364"/>
      <c r="Z306" s="364"/>
      <c r="AA306" s="364"/>
      <c r="AB306" s="364"/>
      <c r="AC306" s="364"/>
      <c r="AD306" s="364"/>
      <c r="AE306" s="364"/>
      <c r="AF306" s="364"/>
      <c r="AG306" s="364"/>
      <c r="AH306" s="364"/>
      <c r="AI306" s="364"/>
      <c r="AJ306" s="258"/>
      <c r="AK306" s="83"/>
      <c r="AL306" s="365">
        <f>AL298+AL300+AL302+AL304</f>
        <v>0</v>
      </c>
      <c r="AM306" s="365"/>
      <c r="AN306" s="365"/>
      <c r="AO306" s="365"/>
      <c r="AP306" s="143"/>
      <c r="AQ306" s="141"/>
      <c r="AR306" s="380">
        <f>(AR185)</f>
        <v>0</v>
      </c>
      <c r="AS306" s="380"/>
      <c r="AT306" s="380"/>
      <c r="AU306" s="380"/>
      <c r="AV306" s="380"/>
      <c r="AW306" s="380"/>
      <c r="AX306" s="258"/>
      <c r="AY306" s="258"/>
      <c r="AZ306" s="25" t="str">
        <f>IF(OR(AL306&lt;99%, AL306&gt;101%), "QUADRARE AL 100%", "OK")</f>
        <v>QUADRARE AL 100%</v>
      </c>
      <c r="BA306" s="43"/>
    </row>
    <row r="307" spans="1:53" s="3" customFormat="1" ht="10" customHeight="1" thickBot="1">
      <c r="A307" s="43"/>
      <c r="B307" s="258"/>
      <c r="C307" s="259"/>
      <c r="D307" s="107"/>
      <c r="E307" s="151"/>
      <c r="F307" s="107"/>
      <c r="G307" s="118"/>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26"/>
      <c r="AK307" s="107"/>
      <c r="AL307" s="107"/>
      <c r="AM307" s="107"/>
      <c r="AN307" s="107"/>
      <c r="AO307" s="107"/>
      <c r="AP307" s="126"/>
      <c r="AQ307" s="107"/>
      <c r="AR307" s="152"/>
      <c r="AS307" s="152"/>
      <c r="AT307" s="152"/>
      <c r="AU307" s="152"/>
      <c r="AV307" s="152"/>
      <c r="AW307" s="152"/>
      <c r="AX307" s="258"/>
      <c r="AY307" s="258"/>
      <c r="AZ307" s="234"/>
      <c r="BA307" s="43"/>
    </row>
    <row r="308" spans="1:53" s="3" customFormat="1" ht="10" customHeight="1">
      <c r="A308" s="43"/>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6"/>
      <c r="X308" s="258"/>
      <c r="Y308" s="258"/>
      <c r="Z308" s="258"/>
      <c r="AA308" s="258"/>
      <c r="AB308" s="258"/>
      <c r="AC308" s="256"/>
      <c r="AD308" s="258"/>
      <c r="AE308" s="258"/>
      <c r="AF308" s="258"/>
      <c r="AG308" s="258"/>
      <c r="AH308" s="258"/>
      <c r="AI308" s="256"/>
      <c r="AJ308" s="258"/>
      <c r="AK308" s="258"/>
      <c r="AL308" s="258"/>
      <c r="AM308" s="258"/>
      <c r="AN308" s="258"/>
      <c r="AO308" s="258"/>
      <c r="AP308" s="256"/>
      <c r="AQ308" s="258"/>
      <c r="AR308" s="258"/>
      <c r="AS308" s="258"/>
      <c r="AT308" s="258"/>
      <c r="AU308" s="258"/>
      <c r="AV308" s="258"/>
      <c r="AW308" s="258"/>
      <c r="AX308" s="258"/>
      <c r="AY308" s="258"/>
      <c r="AZ308" s="234"/>
      <c r="BA308" s="43"/>
    </row>
    <row r="309" spans="1:53" s="3" customFormat="1" ht="10" customHeight="1" thickBot="1">
      <c r="A309" s="43"/>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6"/>
      <c r="X309" s="258"/>
      <c r="Y309" s="258"/>
      <c r="Z309" s="258"/>
      <c r="AA309" s="258"/>
      <c r="AB309" s="258"/>
      <c r="AC309" s="256"/>
      <c r="AD309" s="258"/>
      <c r="AE309" s="258"/>
      <c r="AF309" s="258"/>
      <c r="AG309" s="258"/>
      <c r="AH309" s="258"/>
      <c r="AI309" s="256"/>
      <c r="AJ309" s="258"/>
      <c r="AK309" s="258"/>
      <c r="AL309" s="258"/>
      <c r="AM309" s="258"/>
      <c r="AN309" s="258"/>
      <c r="AO309" s="258"/>
      <c r="AP309" s="256"/>
      <c r="AQ309" s="258"/>
      <c r="AR309" s="258"/>
      <c r="AS309" s="258"/>
      <c r="AT309" s="258"/>
      <c r="AU309" s="258"/>
      <c r="AV309" s="258"/>
      <c r="AW309" s="258"/>
      <c r="AX309" s="258"/>
      <c r="AY309" s="258"/>
      <c r="AZ309" s="234"/>
      <c r="BA309" s="43"/>
    </row>
    <row r="310" spans="1:53" s="3" customFormat="1" ht="5.05" customHeight="1">
      <c r="A310" s="43"/>
      <c r="B310" s="258"/>
      <c r="C310" s="258"/>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c r="AA310" s="103"/>
      <c r="AB310" s="103"/>
      <c r="AC310" s="103"/>
      <c r="AD310" s="103"/>
      <c r="AE310" s="103"/>
      <c r="AF310" s="103"/>
      <c r="AG310" s="103"/>
      <c r="AH310" s="103"/>
      <c r="AI310" s="103"/>
      <c r="AJ310" s="103"/>
      <c r="AK310" s="110"/>
      <c r="AL310" s="103"/>
      <c r="AM310" s="103"/>
      <c r="AN310" s="103"/>
      <c r="AO310" s="103"/>
      <c r="AP310" s="123"/>
      <c r="AQ310" s="103"/>
      <c r="AR310" s="103"/>
      <c r="AS310" s="103"/>
      <c r="AT310" s="103"/>
      <c r="AU310" s="103"/>
      <c r="AV310" s="103"/>
      <c r="AW310" s="103"/>
      <c r="AX310" s="258"/>
      <c r="AY310" s="258"/>
      <c r="AZ310" s="234"/>
      <c r="BA310" s="43"/>
    </row>
    <row r="311" spans="1:53" s="3" customFormat="1" ht="10" customHeight="1">
      <c r="A311" s="43"/>
      <c r="B311" s="258"/>
      <c r="C311" s="258"/>
      <c r="D311" s="132" t="s">
        <v>745</v>
      </c>
      <c r="E311" s="96"/>
      <c r="F311" s="96"/>
      <c r="G311" s="96"/>
      <c r="H311" s="259"/>
      <c r="I311" s="96"/>
      <c r="J311" s="96"/>
      <c r="K311" s="96"/>
      <c r="L311" s="96"/>
      <c r="M311" s="259"/>
      <c r="N311" s="96"/>
      <c r="O311" s="96"/>
      <c r="P311" s="96"/>
      <c r="Q311" s="258"/>
      <c r="R311" s="259"/>
      <c r="S311" s="96"/>
      <c r="T311" s="96"/>
      <c r="U311" s="96"/>
      <c r="V311" s="258"/>
      <c r="W311" s="259"/>
      <c r="X311" s="96"/>
      <c r="Y311" s="96"/>
      <c r="Z311" s="96"/>
      <c r="AA311" s="258"/>
      <c r="AB311" s="259"/>
      <c r="AC311" s="96"/>
      <c r="AD311" s="96"/>
      <c r="AE311" s="96"/>
      <c r="AF311" s="258"/>
      <c r="AG311" s="259"/>
      <c r="AH311" s="96"/>
      <c r="AI311" s="96"/>
      <c r="AJ311" s="96"/>
      <c r="AK311" s="83"/>
      <c r="AL311" s="259"/>
      <c r="AM311" s="335" t="s">
        <v>125</v>
      </c>
      <c r="AN311" s="377"/>
      <c r="AO311" s="257"/>
      <c r="AP311" s="133"/>
      <c r="AQ311" s="257"/>
      <c r="AR311" s="257"/>
      <c r="AS311" s="335" t="s">
        <v>244</v>
      </c>
      <c r="AT311" s="377"/>
      <c r="AU311" s="377"/>
      <c r="AV311" s="259"/>
      <c r="AW311" s="96"/>
      <c r="AX311" s="258"/>
      <c r="AY311" s="258"/>
      <c r="AZ311" s="234"/>
      <c r="BA311" s="43"/>
    </row>
    <row r="312" spans="1:53" s="3" customFormat="1" ht="10" customHeight="1">
      <c r="A312" s="43"/>
      <c r="B312" s="258"/>
      <c r="C312" s="258"/>
      <c r="D312" s="132" t="s">
        <v>724</v>
      </c>
      <c r="E312" s="258"/>
      <c r="F312" s="258"/>
      <c r="G312" s="258"/>
      <c r="H312" s="258"/>
      <c r="I312" s="258"/>
      <c r="J312" s="258"/>
      <c r="K312" s="258"/>
      <c r="L312" s="258"/>
      <c r="M312" s="258"/>
      <c r="N312" s="258"/>
      <c r="O312" s="96"/>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83"/>
      <c r="AL312" s="258"/>
      <c r="AM312" s="377"/>
      <c r="AN312" s="377"/>
      <c r="AO312" s="257"/>
      <c r="AP312" s="133"/>
      <c r="AQ312" s="257"/>
      <c r="AR312" s="257"/>
      <c r="AS312" s="377"/>
      <c r="AT312" s="377"/>
      <c r="AU312" s="377"/>
      <c r="AV312" s="258"/>
      <c r="AW312" s="258"/>
      <c r="AX312" s="258"/>
      <c r="AY312" s="258"/>
      <c r="AZ312" s="234"/>
      <c r="BA312" s="43"/>
    </row>
    <row r="313" spans="1:53" s="3" customFormat="1" ht="5.05" customHeight="1" thickBot="1">
      <c r="A313" s="43"/>
      <c r="B313" s="258"/>
      <c r="C313" s="258"/>
      <c r="D313" s="125"/>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18"/>
      <c r="AL313" s="107"/>
      <c r="AM313" s="107"/>
      <c r="AN313" s="107"/>
      <c r="AO313" s="107"/>
      <c r="AP313" s="126"/>
      <c r="AQ313" s="107"/>
      <c r="AR313" s="107"/>
      <c r="AS313" s="107"/>
      <c r="AT313" s="107"/>
      <c r="AU313" s="107"/>
      <c r="AV313" s="107"/>
      <c r="AW313" s="107"/>
      <c r="AX313" s="258"/>
      <c r="AY313" s="258"/>
      <c r="AZ313" s="234"/>
      <c r="BA313" s="43"/>
    </row>
    <row r="314" spans="1:53" s="3" customFormat="1" ht="10" customHeight="1">
      <c r="A314" s="43"/>
      <c r="B314" s="258"/>
      <c r="C314" s="258"/>
      <c r="D314" s="258"/>
      <c r="E314" s="258"/>
      <c r="F314" s="84"/>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258"/>
      <c r="AE314" s="258"/>
      <c r="AF314" s="258"/>
      <c r="AG314" s="258"/>
      <c r="AH314" s="258"/>
      <c r="AI314" s="258"/>
      <c r="AJ314" s="258"/>
      <c r="AK314" s="83"/>
      <c r="AL314" s="258"/>
      <c r="AM314" s="258"/>
      <c r="AN314" s="258"/>
      <c r="AO314" s="258"/>
      <c r="AP314" s="84"/>
      <c r="AQ314" s="258"/>
      <c r="AR314" s="258"/>
      <c r="AS314" s="258"/>
      <c r="AT314" s="258"/>
      <c r="AU314" s="258"/>
      <c r="AV314" s="258"/>
      <c r="AW314" s="258"/>
      <c r="AX314" s="258"/>
      <c r="AY314" s="258"/>
      <c r="AZ314" s="234"/>
      <c r="BA314" s="43"/>
    </row>
    <row r="315" spans="1:53" s="3" customFormat="1" ht="10" customHeight="1">
      <c r="A315" s="43"/>
      <c r="B315" s="258"/>
      <c r="C315" s="258"/>
      <c r="D315" s="258"/>
      <c r="E315" s="114" t="s">
        <v>252</v>
      </c>
      <c r="F315" s="84"/>
      <c r="G315" s="258"/>
      <c r="H315" s="258" t="s">
        <v>453</v>
      </c>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258"/>
      <c r="AF315" s="258"/>
      <c r="AG315" s="258"/>
      <c r="AH315" s="258"/>
      <c r="AI315" s="258"/>
      <c r="AJ315" s="258"/>
      <c r="AK315" s="83"/>
      <c r="AL315" s="317"/>
      <c r="AM315" s="317"/>
      <c r="AN315" s="317"/>
      <c r="AO315" s="317"/>
      <c r="AP315" s="84"/>
      <c r="AQ315" s="258"/>
      <c r="AR315" s="380">
        <f>(AR319*AL315)</f>
        <v>0</v>
      </c>
      <c r="AS315" s="380"/>
      <c r="AT315" s="380"/>
      <c r="AU315" s="380"/>
      <c r="AV315" s="380"/>
      <c r="AW315" s="380"/>
      <c r="AX315" s="258"/>
      <c r="AY315" s="258"/>
      <c r="AZ315" s="18" t="str">
        <f>IF(AND(IF(ISBLANK(AL315),TRUE),IF(ISBLANK(AL317),TRUE)),"COMPLETARE","OK")</f>
        <v>COMPLETARE</v>
      </c>
      <c r="BA315" s="43"/>
    </row>
    <row r="316" spans="1:53" s="3" customFormat="1" ht="10" customHeight="1">
      <c r="A316" s="43"/>
      <c r="B316" s="258"/>
      <c r="C316" s="258"/>
      <c r="D316" s="259"/>
      <c r="E316" s="114"/>
      <c r="F316" s="84"/>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258"/>
      <c r="AE316" s="258"/>
      <c r="AF316" s="258"/>
      <c r="AG316" s="258"/>
      <c r="AH316" s="258"/>
      <c r="AI316" s="258"/>
      <c r="AJ316" s="258"/>
      <c r="AK316" s="83"/>
      <c r="AL316" s="258"/>
      <c r="AM316" s="258"/>
      <c r="AN316" s="258"/>
      <c r="AO316" s="258"/>
      <c r="AP316" s="84"/>
      <c r="AQ316" s="258"/>
      <c r="AR316" s="150"/>
      <c r="AS316" s="150"/>
      <c r="AT316" s="150"/>
      <c r="AU316" s="150"/>
      <c r="AV316" s="150"/>
      <c r="AW316" s="150"/>
      <c r="AX316" s="258"/>
      <c r="AY316" s="258"/>
      <c r="AZ316" s="234"/>
      <c r="BA316" s="43"/>
    </row>
    <row r="317" spans="1:53" s="3" customFormat="1" ht="10" customHeight="1">
      <c r="A317" s="43"/>
      <c r="B317" s="258"/>
      <c r="C317" s="258"/>
      <c r="D317" s="258"/>
      <c r="E317" s="114" t="s">
        <v>257</v>
      </c>
      <c r="F317" s="84"/>
      <c r="G317" s="258"/>
      <c r="H317" s="258" t="s">
        <v>456</v>
      </c>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58"/>
      <c r="AE317" s="258"/>
      <c r="AF317" s="258"/>
      <c r="AG317" s="258"/>
      <c r="AH317" s="258"/>
      <c r="AI317" s="258"/>
      <c r="AJ317" s="258"/>
      <c r="AK317" s="83"/>
      <c r="AL317" s="317"/>
      <c r="AM317" s="317"/>
      <c r="AN317" s="317"/>
      <c r="AO317" s="317"/>
      <c r="AP317" s="84"/>
      <c r="AQ317" s="258"/>
      <c r="AR317" s="380">
        <f>(AR319*AL317)</f>
        <v>0</v>
      </c>
      <c r="AS317" s="380"/>
      <c r="AT317" s="380"/>
      <c r="AU317" s="380"/>
      <c r="AV317" s="380"/>
      <c r="AW317" s="380"/>
      <c r="AX317" s="258"/>
      <c r="AY317" s="258"/>
      <c r="AZ317" s="18" t="str">
        <f>IF(AND(IF(ISBLANK(AL315),TRUE),IF(ISBLANK(AL317),TRUE)),"COMPLETARE","OK")</f>
        <v>COMPLETARE</v>
      </c>
      <c r="BA317" s="43"/>
    </row>
    <row r="318" spans="1:53" s="3" customFormat="1" ht="10" customHeight="1">
      <c r="A318" s="43"/>
      <c r="B318" s="258"/>
      <c r="C318" s="258"/>
      <c r="D318" s="258"/>
      <c r="E318" s="114"/>
      <c r="F318" s="84"/>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83"/>
      <c r="AL318" s="258"/>
      <c r="AM318" s="258"/>
      <c r="AN318" s="258"/>
      <c r="AO318" s="258"/>
      <c r="AP318" s="84"/>
      <c r="AQ318" s="258"/>
      <c r="AR318" s="150"/>
      <c r="AS318" s="150"/>
      <c r="AT318" s="150"/>
      <c r="AU318" s="150"/>
      <c r="AV318" s="150"/>
      <c r="AW318" s="150"/>
      <c r="AX318" s="258"/>
      <c r="AY318" s="258"/>
      <c r="AZ318" s="234"/>
      <c r="BA318" s="43"/>
    </row>
    <row r="319" spans="1:53" s="3" customFormat="1" ht="10" customHeight="1">
      <c r="A319" s="43"/>
      <c r="B319" s="258"/>
      <c r="C319" s="258"/>
      <c r="D319" s="258"/>
      <c r="E319" s="114"/>
      <c r="F319" s="84"/>
      <c r="G319" s="258"/>
      <c r="H319" s="258"/>
      <c r="I319" s="258"/>
      <c r="J319" s="258"/>
      <c r="K319" s="258"/>
      <c r="L319" s="258"/>
      <c r="M319" s="258"/>
      <c r="N319" s="258"/>
      <c r="O319" s="258"/>
      <c r="P319" s="364" t="s">
        <v>183</v>
      </c>
      <c r="Q319" s="364"/>
      <c r="R319" s="364"/>
      <c r="S319" s="364"/>
      <c r="T319" s="364"/>
      <c r="U319" s="364"/>
      <c r="V319" s="364"/>
      <c r="W319" s="364"/>
      <c r="X319" s="364"/>
      <c r="Y319" s="364"/>
      <c r="Z319" s="364"/>
      <c r="AA319" s="364"/>
      <c r="AB319" s="364"/>
      <c r="AC319" s="364"/>
      <c r="AD319" s="364"/>
      <c r="AE319" s="364"/>
      <c r="AF319" s="364"/>
      <c r="AG319" s="364"/>
      <c r="AH319" s="364"/>
      <c r="AI319" s="364"/>
      <c r="AJ319" s="258"/>
      <c r="AK319" s="83"/>
      <c r="AL319" s="365">
        <f>AL315+AL317</f>
        <v>0</v>
      </c>
      <c r="AM319" s="365"/>
      <c r="AN319" s="365"/>
      <c r="AO319" s="365"/>
      <c r="AP319" s="143"/>
      <c r="AQ319" s="141"/>
      <c r="AR319" s="380">
        <f>(AR185)</f>
        <v>0</v>
      </c>
      <c r="AS319" s="380"/>
      <c r="AT319" s="380"/>
      <c r="AU319" s="380"/>
      <c r="AV319" s="380"/>
      <c r="AW319" s="380"/>
      <c r="AX319" s="258"/>
      <c r="AY319" s="258"/>
      <c r="AZ319" s="25" t="str">
        <f>IF(OR(AL319&lt;99%, AL319&gt;101%), "QUADRARE AL 100%", "OK")</f>
        <v>QUADRARE AL 100%</v>
      </c>
      <c r="BA319" s="43"/>
    </row>
    <row r="320" spans="1:53" s="3" customFormat="1" ht="10" customHeight="1" thickBot="1">
      <c r="A320" s="43"/>
      <c r="B320" s="258"/>
      <c r="C320" s="258"/>
      <c r="D320" s="107"/>
      <c r="E320" s="151"/>
      <c r="F320" s="107"/>
      <c r="G320" s="118"/>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26"/>
      <c r="AK320" s="107"/>
      <c r="AL320" s="107"/>
      <c r="AM320" s="107"/>
      <c r="AN320" s="107"/>
      <c r="AO320" s="107"/>
      <c r="AP320" s="126"/>
      <c r="AQ320" s="107"/>
      <c r="AR320" s="152"/>
      <c r="AS320" s="152"/>
      <c r="AT320" s="152"/>
      <c r="AU320" s="152"/>
      <c r="AV320" s="152"/>
      <c r="AW320" s="152"/>
      <c r="AX320" s="258"/>
      <c r="AY320" s="258"/>
      <c r="AZ320" s="234"/>
      <c r="BA320" s="43"/>
    </row>
    <row r="321" spans="1:53" s="3" customFormat="1" ht="10" customHeight="1">
      <c r="A321" s="43"/>
      <c r="B321" s="258"/>
      <c r="C321" s="258"/>
      <c r="D321" s="258"/>
      <c r="E321" s="114"/>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258"/>
      <c r="AE321" s="258"/>
      <c r="AF321" s="258"/>
      <c r="AG321" s="258"/>
      <c r="AH321" s="258"/>
      <c r="AI321" s="258"/>
      <c r="AJ321" s="258"/>
      <c r="AK321" s="258"/>
      <c r="AL321" s="258"/>
      <c r="AM321" s="258"/>
      <c r="AN321" s="258"/>
      <c r="AO321" s="258"/>
      <c r="AP321" s="258"/>
      <c r="AQ321" s="258"/>
      <c r="AR321" s="150"/>
      <c r="AS321" s="150"/>
      <c r="AT321" s="150"/>
      <c r="AU321" s="150"/>
      <c r="AV321" s="150"/>
      <c r="AW321" s="150"/>
      <c r="AX321" s="258"/>
      <c r="AY321" s="258"/>
      <c r="AZ321" s="234"/>
      <c r="BA321" s="43"/>
    </row>
    <row r="322" spans="1:53" s="3" customFormat="1" ht="10" customHeight="1">
      <c r="A322" s="43"/>
      <c r="B322" s="258"/>
      <c r="C322" s="258"/>
      <c r="D322" s="258"/>
      <c r="E322" s="258"/>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c r="AI322" s="256"/>
      <c r="AJ322" s="256"/>
      <c r="AK322" s="256"/>
      <c r="AL322" s="256"/>
      <c r="AM322" s="256"/>
      <c r="AN322" s="256"/>
      <c r="AO322" s="256"/>
      <c r="AP322" s="256"/>
      <c r="AQ322" s="256"/>
      <c r="AR322" s="256"/>
      <c r="AS322" s="256"/>
      <c r="AT322" s="256"/>
      <c r="AU322" s="258"/>
      <c r="AV322" s="258"/>
      <c r="AW322" s="258"/>
      <c r="AX322" s="258"/>
      <c r="AY322" s="258"/>
      <c r="AZ322" s="234"/>
      <c r="BA322" s="43"/>
    </row>
    <row r="323" spans="1:53" s="3" customFormat="1" ht="10" customHeight="1">
      <c r="A323" s="43"/>
      <c r="B323" s="258"/>
      <c r="C323" s="258"/>
      <c r="D323" s="258"/>
      <c r="E323" s="258"/>
      <c r="F323" s="258"/>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258"/>
      <c r="AE323" s="256"/>
      <c r="AF323" s="258"/>
      <c r="AG323" s="258"/>
      <c r="AH323" s="258"/>
      <c r="AI323" s="258"/>
      <c r="AJ323" s="256"/>
      <c r="AK323" s="258"/>
      <c r="AL323" s="258"/>
      <c r="AM323" s="258"/>
      <c r="AN323" s="258"/>
      <c r="AO323" s="256"/>
      <c r="AP323" s="258"/>
      <c r="AQ323" s="258"/>
      <c r="AR323" s="258"/>
      <c r="AS323" s="258"/>
      <c r="AT323" s="256"/>
      <c r="AU323" s="258"/>
      <c r="AV323" s="258"/>
      <c r="AW323" s="258"/>
      <c r="AX323" s="258"/>
      <c r="AY323" s="256"/>
      <c r="AZ323" s="234"/>
      <c r="BA323" s="43"/>
    </row>
    <row r="324" spans="1:53" s="3" customFormat="1" ht="10" customHeight="1">
      <c r="A324" s="43"/>
      <c r="B324" s="258"/>
      <c r="C324" s="258"/>
      <c r="D324" s="258"/>
      <c r="E324" s="258"/>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c r="AG324" s="256"/>
      <c r="AH324" s="256"/>
      <c r="AI324" s="256"/>
      <c r="AJ324" s="256"/>
      <c r="AK324" s="256"/>
      <c r="AL324" s="256"/>
      <c r="AM324" s="256"/>
      <c r="AN324" s="256"/>
      <c r="AO324" s="256"/>
      <c r="AP324" s="256"/>
      <c r="AQ324" s="256"/>
      <c r="AR324" s="256"/>
      <c r="AS324" s="256"/>
      <c r="AT324" s="256"/>
      <c r="AU324" s="258"/>
      <c r="AV324" s="258"/>
      <c r="AW324" s="258"/>
      <c r="AX324" s="258"/>
      <c r="AY324" s="258"/>
      <c r="AZ324" s="234"/>
      <c r="BA324" s="43"/>
    </row>
    <row r="325" spans="1:53" s="3" customFormat="1" ht="10" customHeight="1">
      <c r="A325" s="43"/>
      <c r="B325" s="258"/>
      <c r="C325" s="258"/>
      <c r="D325" s="258"/>
      <c r="E325" s="258"/>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256"/>
      <c r="AE325" s="256"/>
      <c r="AF325" s="256"/>
      <c r="AG325" s="256"/>
      <c r="AH325" s="256"/>
      <c r="AI325" s="256"/>
      <c r="AJ325" s="256"/>
      <c r="AK325" s="256"/>
      <c r="AL325" s="256"/>
      <c r="AM325" s="256"/>
      <c r="AN325" s="256"/>
      <c r="AO325" s="256"/>
      <c r="AP325" s="256"/>
      <c r="AQ325" s="256"/>
      <c r="AR325" s="256"/>
      <c r="AS325" s="256"/>
      <c r="AT325" s="256"/>
      <c r="AU325" s="258"/>
      <c r="AV325" s="258"/>
      <c r="AW325" s="258"/>
      <c r="AX325" s="258"/>
      <c r="AY325" s="258"/>
      <c r="AZ325" s="234"/>
      <c r="BA325" s="43"/>
    </row>
    <row r="326" spans="1:53" s="3" customFormat="1" ht="10" customHeight="1">
      <c r="A326" s="43"/>
      <c r="B326" s="258"/>
      <c r="C326" s="258"/>
      <c r="D326" s="258"/>
      <c r="E326" s="258"/>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256"/>
      <c r="AE326" s="256"/>
      <c r="AF326" s="256"/>
      <c r="AG326" s="256"/>
      <c r="AH326" s="256"/>
      <c r="AI326" s="256"/>
      <c r="AJ326" s="256"/>
      <c r="AK326" s="256"/>
      <c r="AL326" s="256"/>
      <c r="AM326" s="256"/>
      <c r="AN326" s="256"/>
      <c r="AO326" s="256"/>
      <c r="AP326" s="256"/>
      <c r="AQ326" s="256"/>
      <c r="AR326" s="256"/>
      <c r="AS326" s="256"/>
      <c r="AT326" s="256"/>
      <c r="AU326" s="258"/>
      <c r="AV326" s="258"/>
      <c r="AW326" s="258"/>
      <c r="AX326" s="258"/>
      <c r="AY326" s="258"/>
      <c r="AZ326" s="234"/>
      <c r="BA326" s="43"/>
    </row>
    <row r="327" spans="1:53" s="3" customFormat="1" ht="10" customHeight="1">
      <c r="A327" s="43"/>
      <c r="B327" s="258"/>
      <c r="C327" s="258"/>
      <c r="D327" s="258"/>
      <c r="E327" s="258"/>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c r="AF327" s="256"/>
      <c r="AG327" s="256"/>
      <c r="AH327" s="256"/>
      <c r="AI327" s="256"/>
      <c r="AJ327" s="256"/>
      <c r="AK327" s="256"/>
      <c r="AL327" s="256"/>
      <c r="AM327" s="256"/>
      <c r="AN327" s="256"/>
      <c r="AO327" s="256"/>
      <c r="AP327" s="256"/>
      <c r="AQ327" s="256"/>
      <c r="AR327" s="256"/>
      <c r="AS327" s="256"/>
      <c r="AT327" s="256"/>
      <c r="AU327" s="258"/>
      <c r="AV327" s="258"/>
      <c r="AW327" s="258"/>
      <c r="AX327" s="258"/>
      <c r="AY327" s="258"/>
      <c r="AZ327" s="234"/>
      <c r="BA327" s="43"/>
    </row>
    <row r="328" spans="1:53" s="3" customFormat="1" ht="10" customHeight="1">
      <c r="A328" s="43"/>
      <c r="B328" s="258"/>
      <c r="C328" s="258"/>
      <c r="D328" s="258"/>
      <c r="E328" s="258"/>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56"/>
      <c r="AE328" s="256"/>
      <c r="AF328" s="256"/>
      <c r="AG328" s="256"/>
      <c r="AH328" s="256"/>
      <c r="AI328" s="256"/>
      <c r="AJ328" s="256"/>
      <c r="AK328" s="256"/>
      <c r="AL328" s="256"/>
      <c r="AM328" s="256"/>
      <c r="AN328" s="256"/>
      <c r="AO328" s="256"/>
      <c r="AP328" s="256"/>
      <c r="AQ328" s="256"/>
      <c r="AR328" s="256"/>
      <c r="AS328" s="256"/>
      <c r="AT328" s="256"/>
      <c r="AU328" s="258"/>
      <c r="AV328" s="258"/>
      <c r="AW328" s="258"/>
      <c r="AX328" s="258"/>
      <c r="AY328" s="258"/>
      <c r="AZ328" s="234"/>
      <c r="BA328" s="43"/>
    </row>
    <row r="329" spans="1:53" s="3" customFormat="1" ht="10" customHeight="1" thickBot="1">
      <c r="A329" s="43"/>
      <c r="B329" s="258"/>
      <c r="C329" s="258"/>
      <c r="D329" s="258"/>
      <c r="E329" s="258"/>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256"/>
      <c r="AE329" s="256"/>
      <c r="AF329" s="256"/>
      <c r="AG329" s="256"/>
      <c r="AH329" s="256"/>
      <c r="AI329" s="256"/>
      <c r="AJ329" s="256"/>
      <c r="AK329" s="256"/>
      <c r="AL329" s="256"/>
      <c r="AM329" s="256"/>
      <c r="AN329" s="256"/>
      <c r="AO329" s="256"/>
      <c r="AP329" s="256"/>
      <c r="AQ329" s="256"/>
      <c r="AR329" s="256"/>
      <c r="AS329" s="256"/>
      <c r="AT329" s="256"/>
      <c r="AU329" s="258"/>
      <c r="AV329" s="258"/>
      <c r="AW329" s="258"/>
      <c r="AX329" s="258"/>
      <c r="AY329" s="258"/>
      <c r="AZ329" s="234"/>
      <c r="BA329" s="43"/>
    </row>
    <row r="330" spans="1:53" s="3" customFormat="1" ht="10" customHeight="1">
      <c r="A330" s="43"/>
      <c r="B330" s="258"/>
      <c r="C330" s="258"/>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c r="AA330" s="103"/>
      <c r="AB330" s="103"/>
      <c r="AC330" s="103"/>
      <c r="AD330" s="103"/>
      <c r="AE330" s="103"/>
      <c r="AF330" s="103"/>
      <c r="AG330" s="103"/>
      <c r="AH330" s="103"/>
      <c r="AI330" s="103"/>
      <c r="AJ330" s="103"/>
      <c r="AK330" s="103"/>
      <c r="AL330" s="103"/>
      <c r="AM330" s="103"/>
      <c r="AN330" s="103"/>
      <c r="AO330" s="103"/>
      <c r="AP330" s="103"/>
      <c r="AQ330" s="103"/>
      <c r="AR330" s="103"/>
      <c r="AS330" s="103"/>
      <c r="AT330" s="103"/>
      <c r="AU330" s="103"/>
      <c r="AV330" s="103"/>
      <c r="AW330" s="103"/>
      <c r="AX330" s="258"/>
      <c r="AY330" s="258"/>
      <c r="AZ330" s="234"/>
      <c r="BA330" s="43"/>
    </row>
    <row r="331" spans="1:53" s="3" customFormat="1" ht="10" customHeight="1">
      <c r="A331" s="43"/>
      <c r="B331" s="258"/>
      <c r="C331" s="258"/>
      <c r="D331" s="259"/>
      <c r="E331" s="256" t="s">
        <v>470</v>
      </c>
      <c r="F331" s="258"/>
      <c r="G331" s="258"/>
      <c r="H331" s="258"/>
      <c r="I331" s="258"/>
      <c r="J331" s="258"/>
      <c r="K331" s="258"/>
      <c r="L331" s="258"/>
      <c r="M331" s="258"/>
      <c r="N331" s="258"/>
      <c r="O331" s="258"/>
      <c r="P331" s="258"/>
      <c r="Q331" s="258"/>
      <c r="R331" s="390"/>
      <c r="S331" s="390"/>
      <c r="T331" s="390"/>
      <c r="U331" s="390"/>
      <c r="V331" s="390"/>
      <c r="W331" s="258"/>
      <c r="X331" s="258"/>
      <c r="Y331" s="258"/>
      <c r="Z331" s="258"/>
      <c r="AA331" s="96"/>
      <c r="AB331" s="96"/>
      <c r="AC331" s="258"/>
      <c r="AD331" s="258"/>
      <c r="AE331" s="96"/>
      <c r="AF331" s="156"/>
      <c r="AG331" s="258"/>
      <c r="AH331" s="258"/>
      <c r="AI331" s="258"/>
      <c r="AJ331" s="258"/>
      <c r="AK331" s="258"/>
      <c r="AL331" s="96"/>
      <c r="AM331" s="96"/>
      <c r="AN331" s="258"/>
      <c r="AO331" s="96"/>
      <c r="AP331" s="258"/>
      <c r="AQ331" s="258"/>
      <c r="AR331" s="258"/>
      <c r="AS331" s="258"/>
      <c r="AT331" s="258"/>
      <c r="AU331" s="258"/>
      <c r="AV331" s="258"/>
      <c r="AW331" s="258"/>
      <c r="AX331" s="258"/>
      <c r="AY331" s="258"/>
      <c r="AZ331" s="29" t="str">
        <f>IF(OR(IF(ISBLANK(R331),TRUE)),"COMPLETARE","OK")</f>
        <v>COMPLETARE</v>
      </c>
      <c r="BA331" s="43"/>
    </row>
    <row r="332" spans="1:53" s="3" customFormat="1" ht="10" customHeight="1">
      <c r="A332" s="43"/>
      <c r="B332" s="258"/>
      <c r="C332" s="258"/>
      <c r="D332" s="258"/>
      <c r="E332" s="258"/>
      <c r="F332" s="258"/>
      <c r="G332" s="258"/>
      <c r="H332" s="258"/>
      <c r="I332" s="258"/>
      <c r="J332" s="258"/>
      <c r="K332" s="258"/>
      <c r="L332" s="258"/>
      <c r="M332" s="258"/>
      <c r="N332" s="258"/>
      <c r="O332" s="258"/>
      <c r="P332" s="258"/>
      <c r="Q332" s="258"/>
      <c r="R332" s="258"/>
      <c r="S332" s="258"/>
      <c r="T332" s="258"/>
      <c r="U332" s="258"/>
      <c r="V332" s="258"/>
      <c r="W332" s="258"/>
      <c r="X332" s="258"/>
      <c r="Y332" s="258"/>
      <c r="Z332" s="258"/>
      <c r="AA332" s="258"/>
      <c r="AB332" s="258"/>
      <c r="AC332" s="258"/>
      <c r="AD332" s="258"/>
      <c r="AE332" s="258"/>
      <c r="AF332" s="258"/>
      <c r="AG332" s="258"/>
      <c r="AH332" s="258"/>
      <c r="AI332" s="258"/>
      <c r="AJ332" s="258"/>
      <c r="AK332" s="258"/>
      <c r="AL332" s="258"/>
      <c r="AM332" s="258"/>
      <c r="AN332" s="258"/>
      <c r="AO332" s="258"/>
      <c r="AP332" s="258"/>
      <c r="AQ332" s="258"/>
      <c r="AR332" s="258"/>
      <c r="AS332" s="258"/>
      <c r="AT332" s="258"/>
      <c r="AU332" s="258"/>
      <c r="AV332" s="258"/>
      <c r="AW332" s="258"/>
      <c r="AX332" s="258"/>
      <c r="AY332" s="258"/>
      <c r="AZ332" s="234"/>
      <c r="BA332" s="43"/>
    </row>
    <row r="333" spans="1:53" s="3" customFormat="1" ht="10" customHeight="1">
      <c r="A333" s="43"/>
      <c r="B333" s="258"/>
      <c r="C333" s="258"/>
      <c r="D333" s="258"/>
      <c r="E333" s="256" t="s">
        <v>472</v>
      </c>
      <c r="F333" s="258"/>
      <c r="G333" s="258"/>
      <c r="H333" s="258"/>
      <c r="I333" s="258"/>
      <c r="J333" s="258"/>
      <c r="K333" s="258"/>
      <c r="L333" s="329"/>
      <c r="M333" s="329"/>
      <c r="N333" s="157"/>
      <c r="O333" s="157"/>
      <c r="P333" s="329"/>
      <c r="Q333" s="329"/>
      <c r="R333" s="157"/>
      <c r="S333" s="157"/>
      <c r="T333" s="329"/>
      <c r="U333" s="329"/>
      <c r="V333" s="157"/>
      <c r="W333" s="157"/>
      <c r="X333" s="329"/>
      <c r="Y333" s="329"/>
      <c r="Z333" s="157"/>
      <c r="AA333" s="157"/>
      <c r="AB333" s="329"/>
      <c r="AC333" s="329"/>
      <c r="AD333" s="157"/>
      <c r="AE333" s="157"/>
      <c r="AF333" s="329"/>
      <c r="AG333" s="329"/>
      <c r="AH333" s="157"/>
      <c r="AI333" s="157"/>
      <c r="AJ333" s="329"/>
      <c r="AK333" s="329"/>
      <c r="AL333" s="157"/>
      <c r="AM333" s="157"/>
      <c r="AN333" s="329"/>
      <c r="AO333" s="329"/>
      <c r="AP333" s="157"/>
      <c r="AQ333" s="157"/>
      <c r="AR333" s="329"/>
      <c r="AS333" s="329"/>
      <c r="AT333" s="157"/>
      <c r="AU333" s="157"/>
      <c r="AV333" s="329"/>
      <c r="AW333" s="329"/>
      <c r="AX333" s="96"/>
      <c r="AY333" s="258"/>
      <c r="AZ333" s="18" t="str">
        <f>IF(AND(IF(ISBLANK(L333),TRUE),IF(ISBLANK(P333),TRUE),IF(ISBLANK(T333),TRUE),IF(ISBLANK(X333),TRUE),IF(ISBLANK(AB333),TRUE),IF(ISBLANK(AF333),TRUE),IF(ISBLANK(AJ333),TRUE),IF(ISBLANK(AN333),TRUE),IF(ISBLANK(AR333),TRUE),IF(ISBLANK(AV333),TRUE)),"COMPLETARE","OK")</f>
        <v>COMPLETARE</v>
      </c>
      <c r="BA333" s="43"/>
    </row>
    <row r="334" spans="1:53" s="3" customFormat="1" ht="5.0999999999999996" customHeight="1">
      <c r="A334" s="43"/>
      <c r="B334" s="258"/>
      <c r="C334" s="258"/>
      <c r="D334" s="258"/>
      <c r="E334" s="258"/>
      <c r="F334" s="256"/>
      <c r="G334" s="258"/>
      <c r="H334" s="258"/>
      <c r="I334" s="258"/>
      <c r="J334" s="258"/>
      <c r="K334" s="258"/>
      <c r="L334" s="157"/>
      <c r="M334" s="157"/>
      <c r="N334" s="157"/>
      <c r="O334" s="157"/>
      <c r="P334" s="157"/>
      <c r="Q334" s="157"/>
      <c r="R334" s="157"/>
      <c r="S334" s="157"/>
      <c r="T334" s="157"/>
      <c r="U334" s="157"/>
      <c r="V334" s="157"/>
      <c r="W334" s="157"/>
      <c r="X334" s="157"/>
      <c r="Y334" s="157"/>
      <c r="Z334" s="157"/>
      <c r="AA334" s="157"/>
      <c r="AB334" s="157"/>
      <c r="AC334" s="157"/>
      <c r="AD334" s="157"/>
      <c r="AE334" s="157"/>
      <c r="AF334" s="157"/>
      <c r="AG334" s="157"/>
      <c r="AH334" s="157"/>
      <c r="AI334" s="157"/>
      <c r="AJ334" s="157"/>
      <c r="AK334" s="157"/>
      <c r="AL334" s="157"/>
      <c r="AM334" s="157"/>
      <c r="AN334" s="157"/>
      <c r="AO334" s="157"/>
      <c r="AP334" s="157"/>
      <c r="AQ334" s="157"/>
      <c r="AR334" s="157"/>
      <c r="AS334" s="157"/>
      <c r="AT334" s="157"/>
      <c r="AU334" s="157"/>
      <c r="AV334" s="157"/>
      <c r="AW334" s="157"/>
      <c r="AX334" s="258"/>
      <c r="AY334" s="258"/>
      <c r="AZ334" s="234"/>
      <c r="BA334" s="43"/>
    </row>
    <row r="335" spans="1:53" s="3" customFormat="1" ht="10" customHeight="1">
      <c r="A335" s="43"/>
      <c r="B335" s="258"/>
      <c r="C335" s="258"/>
      <c r="D335" s="258"/>
      <c r="E335" s="256" t="s">
        <v>475</v>
      </c>
      <c r="F335" s="258"/>
      <c r="G335" s="258"/>
      <c r="H335" s="258"/>
      <c r="I335" s="258"/>
      <c r="J335" s="258"/>
      <c r="K335" s="258"/>
      <c r="L335" s="329"/>
      <c r="M335" s="329"/>
      <c r="N335" s="157"/>
      <c r="O335" s="157"/>
      <c r="P335" s="329"/>
      <c r="Q335" s="329"/>
      <c r="R335" s="157"/>
      <c r="S335" s="157"/>
      <c r="T335" s="329"/>
      <c r="U335" s="329"/>
      <c r="V335" s="157"/>
      <c r="W335" s="157"/>
      <c r="X335" s="329"/>
      <c r="Y335" s="329"/>
      <c r="Z335" s="157"/>
      <c r="AA335" s="157"/>
      <c r="AB335" s="329"/>
      <c r="AC335" s="329"/>
      <c r="AD335" s="157"/>
      <c r="AE335" s="157"/>
      <c r="AF335" s="329"/>
      <c r="AG335" s="329"/>
      <c r="AH335" s="157"/>
      <c r="AI335" s="157"/>
      <c r="AJ335" s="329"/>
      <c r="AK335" s="329"/>
      <c r="AL335" s="157"/>
      <c r="AM335" s="157"/>
      <c r="AN335" s="329"/>
      <c r="AO335" s="329"/>
      <c r="AP335" s="157"/>
      <c r="AQ335" s="157"/>
      <c r="AR335" s="329"/>
      <c r="AS335" s="329"/>
      <c r="AT335" s="157"/>
      <c r="AU335" s="157"/>
      <c r="AV335" s="329"/>
      <c r="AW335" s="329"/>
      <c r="AX335" s="258"/>
      <c r="AY335" s="258"/>
      <c r="AZ335" s="18" t="str">
        <f>IF(AND(IF(ISBLANK(L335),TRUE),IF(ISBLANK(P335),TRUE),IF(ISBLANK(T335),TRUE),IF(ISBLANK(X335),TRUE),IF(ISBLANK(AB335),TRUE),IF(ISBLANK(AF335),TRUE),IF(ISBLANK(AJ335),TRUE),IF(ISBLANK(AN335),TRUE),IF(ISBLANK(AR335),TRUE),IF(ISBLANK(AV335),TRUE)),"COMPLETARE","OK")</f>
        <v>COMPLETARE</v>
      </c>
      <c r="BA335" s="43"/>
    </row>
    <row r="336" spans="1:53" s="3" customFormat="1" ht="10" customHeight="1" thickBot="1">
      <c r="A336" s="43"/>
      <c r="B336" s="258"/>
      <c r="C336" s="258"/>
      <c r="D336" s="107"/>
      <c r="E336" s="107"/>
      <c r="F336" s="107"/>
      <c r="G336" s="107"/>
      <c r="H336" s="107"/>
      <c r="I336" s="107"/>
      <c r="J336" s="107"/>
      <c r="K336" s="107"/>
      <c r="L336" s="130"/>
      <c r="M336" s="130"/>
      <c r="N336" s="107"/>
      <c r="O336" s="130"/>
      <c r="P336" s="130"/>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30"/>
      <c r="AN336" s="130"/>
      <c r="AO336" s="107"/>
      <c r="AP336" s="107"/>
      <c r="AQ336" s="107"/>
      <c r="AR336" s="107"/>
      <c r="AS336" s="107"/>
      <c r="AT336" s="107"/>
      <c r="AU336" s="107"/>
      <c r="AV336" s="107"/>
      <c r="AW336" s="107"/>
      <c r="AX336" s="258"/>
      <c r="AY336" s="258"/>
      <c r="AZ336" s="234"/>
      <c r="BA336" s="43"/>
    </row>
    <row r="337" spans="1:71" s="3" customFormat="1" ht="10" customHeight="1">
      <c r="A337" s="43"/>
      <c r="B337" s="258"/>
      <c r="C337" s="258"/>
      <c r="D337" s="258"/>
      <c r="E337" s="258"/>
      <c r="F337" s="258"/>
      <c r="G337" s="258"/>
      <c r="H337" s="258"/>
      <c r="I337" s="258"/>
      <c r="J337" s="258"/>
      <c r="K337" s="258"/>
      <c r="L337" s="96"/>
      <c r="M337" s="96"/>
      <c r="N337" s="258"/>
      <c r="O337" s="96"/>
      <c r="P337" s="96"/>
      <c r="Q337" s="258"/>
      <c r="R337" s="258"/>
      <c r="S337" s="258"/>
      <c r="T337" s="258"/>
      <c r="U337" s="258"/>
      <c r="V337" s="258"/>
      <c r="W337" s="258"/>
      <c r="X337" s="258"/>
      <c r="Y337" s="258"/>
      <c r="Z337" s="258"/>
      <c r="AA337" s="258"/>
      <c r="AB337" s="258"/>
      <c r="AC337" s="258"/>
      <c r="AD337" s="258"/>
      <c r="AE337" s="258"/>
      <c r="AF337" s="258"/>
      <c r="AG337" s="258"/>
      <c r="AH337" s="258"/>
      <c r="AI337" s="258"/>
      <c r="AJ337" s="258"/>
      <c r="AK337" s="258"/>
      <c r="AL337" s="258"/>
      <c r="AM337" s="96"/>
      <c r="AN337" s="96"/>
      <c r="AO337" s="258"/>
      <c r="AP337" s="258"/>
      <c r="AQ337" s="258"/>
      <c r="AR337" s="258"/>
      <c r="AS337" s="258"/>
      <c r="AT337" s="258"/>
      <c r="AU337" s="258"/>
      <c r="AV337" s="258"/>
      <c r="AW337" s="258"/>
      <c r="AX337" s="258"/>
      <c r="AY337" s="258"/>
      <c r="AZ337" s="234"/>
      <c r="BA337" s="43"/>
    </row>
    <row r="338" spans="1:71" s="1" customFormat="1" ht="10" customHeight="1">
      <c r="A338" s="42"/>
      <c r="B338" s="267"/>
      <c r="C338" s="267"/>
      <c r="D338" s="267"/>
      <c r="E338" s="267"/>
      <c r="F338" s="267"/>
      <c r="G338" s="267"/>
      <c r="H338" s="267"/>
      <c r="I338" s="158"/>
      <c r="J338" s="267"/>
      <c r="K338" s="267"/>
      <c r="L338" s="267"/>
      <c r="M338" s="267"/>
      <c r="N338" s="267"/>
      <c r="O338" s="267"/>
      <c r="P338" s="267"/>
      <c r="Q338" s="267"/>
      <c r="R338" s="267"/>
      <c r="S338" s="267"/>
      <c r="T338" s="267"/>
      <c r="U338" s="267"/>
      <c r="V338" s="267"/>
      <c r="W338" s="267"/>
      <c r="X338" s="267"/>
      <c r="Y338" s="267"/>
      <c r="Z338" s="267"/>
      <c r="AA338" s="267"/>
      <c r="AB338" s="267"/>
      <c r="AC338" s="78"/>
      <c r="AD338" s="78"/>
      <c r="AE338" s="267"/>
      <c r="AF338" s="78"/>
      <c r="AG338" s="78"/>
      <c r="AH338" s="267"/>
      <c r="AI338" s="267"/>
      <c r="AJ338" s="267"/>
      <c r="AK338" s="267"/>
      <c r="AL338" s="267"/>
      <c r="AM338" s="267"/>
      <c r="AN338" s="267"/>
      <c r="AO338" s="267"/>
      <c r="AP338" s="267"/>
      <c r="AQ338" s="267"/>
      <c r="AR338" s="78"/>
      <c r="AS338" s="78"/>
      <c r="AT338" s="267"/>
      <c r="AU338" s="78"/>
      <c r="AV338" s="78"/>
      <c r="AW338" s="267"/>
      <c r="AX338" s="267"/>
      <c r="AY338" s="267"/>
      <c r="AZ338" s="233"/>
      <c r="BA338" s="42"/>
      <c r="BS338" s="3"/>
    </row>
    <row r="339" spans="1:71" s="1" customFormat="1" ht="10" customHeight="1">
      <c r="A339" s="42"/>
      <c r="B339" s="267"/>
      <c r="C339" s="267"/>
      <c r="D339" s="267"/>
      <c r="E339" s="78"/>
      <c r="F339" s="78"/>
      <c r="G339" s="78"/>
      <c r="H339" s="78"/>
      <c r="I339" s="78"/>
      <c r="J339" s="78"/>
      <c r="K339" s="78"/>
      <c r="L339" s="78"/>
      <c r="M339" s="352" t="s">
        <v>707</v>
      </c>
      <c r="N339" s="352"/>
      <c r="O339" s="352"/>
      <c r="P339" s="352"/>
      <c r="Q339" s="352"/>
      <c r="R339" s="352"/>
      <c r="S339" s="352"/>
      <c r="T339" s="352"/>
      <c r="U339" s="352"/>
      <c r="V339" s="352"/>
      <c r="W339" s="352"/>
      <c r="X339" s="352"/>
      <c r="Y339" s="352"/>
      <c r="Z339" s="352"/>
      <c r="AA339" s="352"/>
      <c r="AB339" s="352"/>
      <c r="AC339" s="352"/>
      <c r="AD339" s="352"/>
      <c r="AE339" s="352"/>
      <c r="AF339" s="352"/>
      <c r="AG339" s="352"/>
      <c r="AH339" s="352"/>
      <c r="AI339" s="352"/>
      <c r="AJ339" s="352"/>
      <c r="AK339" s="352"/>
      <c r="AL339" s="352"/>
      <c r="AM339" s="352"/>
      <c r="AN339" s="352"/>
      <c r="AO339" s="352"/>
      <c r="AP339" s="78"/>
      <c r="AQ339" s="78"/>
      <c r="AR339" s="78"/>
      <c r="AS339" s="78"/>
      <c r="AT339" s="78"/>
      <c r="AU339" s="78"/>
      <c r="AV339" s="78"/>
      <c r="AW339" s="78"/>
      <c r="AX339" s="78"/>
      <c r="AY339" s="267"/>
      <c r="AZ339" s="233"/>
      <c r="BA339" s="42"/>
    </row>
    <row r="340" spans="1:71" s="1" customFormat="1" ht="10" customHeight="1" thickBot="1">
      <c r="A340" s="42"/>
      <c r="B340" s="267"/>
      <c r="C340" s="267"/>
      <c r="D340" s="267"/>
      <c r="E340" s="78"/>
      <c r="F340" s="78"/>
      <c r="G340" s="78"/>
      <c r="H340" s="78"/>
      <c r="I340" s="78"/>
      <c r="J340" s="78"/>
      <c r="K340" s="78"/>
      <c r="L340" s="78"/>
      <c r="M340" s="352"/>
      <c r="N340" s="352"/>
      <c r="O340" s="352"/>
      <c r="P340" s="352"/>
      <c r="Q340" s="352"/>
      <c r="R340" s="352"/>
      <c r="S340" s="352"/>
      <c r="T340" s="352"/>
      <c r="U340" s="352"/>
      <c r="V340" s="352"/>
      <c r="W340" s="352"/>
      <c r="X340" s="352"/>
      <c r="Y340" s="352"/>
      <c r="Z340" s="352"/>
      <c r="AA340" s="352"/>
      <c r="AB340" s="352"/>
      <c r="AC340" s="352"/>
      <c r="AD340" s="352"/>
      <c r="AE340" s="352"/>
      <c r="AF340" s="352"/>
      <c r="AG340" s="352"/>
      <c r="AH340" s="352"/>
      <c r="AI340" s="352"/>
      <c r="AJ340" s="352"/>
      <c r="AK340" s="352"/>
      <c r="AL340" s="352"/>
      <c r="AM340" s="352"/>
      <c r="AN340" s="352"/>
      <c r="AO340" s="352"/>
      <c r="AP340" s="78"/>
      <c r="AQ340" s="78"/>
      <c r="AR340" s="78"/>
      <c r="AS340" s="78"/>
      <c r="AT340" s="78"/>
      <c r="AU340" s="78"/>
      <c r="AV340" s="78"/>
      <c r="AW340" s="78"/>
      <c r="AX340" s="78"/>
      <c r="AY340" s="267"/>
      <c r="AZ340" s="233"/>
      <c r="BA340" s="42"/>
    </row>
    <row r="341" spans="1:71" s="1" customFormat="1" ht="10" customHeight="1">
      <c r="A341" s="42"/>
      <c r="B341" s="267"/>
      <c r="C341" s="26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267"/>
      <c r="AY341" s="267"/>
      <c r="AZ341" s="233"/>
      <c r="BA341" s="42"/>
    </row>
    <row r="342" spans="1:71" s="1" customFormat="1" ht="10" customHeight="1">
      <c r="A342" s="42"/>
      <c r="B342" s="267"/>
      <c r="C342" s="259"/>
      <c r="D342" s="259"/>
      <c r="E342" s="256" t="s">
        <v>479</v>
      </c>
      <c r="F342" s="258"/>
      <c r="G342" s="258"/>
      <c r="H342" s="258"/>
      <c r="I342" s="258"/>
      <c r="J342" s="258"/>
      <c r="K342" s="258"/>
      <c r="L342" s="78"/>
      <c r="M342" s="386">
        <v>2016</v>
      </c>
      <c r="N342" s="386"/>
      <c r="O342" s="386"/>
      <c r="P342" s="386"/>
      <c r="Q342" s="258"/>
      <c r="R342" s="258"/>
      <c r="S342" s="78"/>
      <c r="T342" s="78"/>
      <c r="U342" s="386">
        <v>2017</v>
      </c>
      <c r="V342" s="386"/>
      <c r="W342" s="386"/>
      <c r="X342" s="386"/>
      <c r="Y342" s="78"/>
      <c r="Z342" s="78"/>
      <c r="AA342" s="78"/>
      <c r="AB342" s="78"/>
      <c r="AC342" s="386">
        <v>2018</v>
      </c>
      <c r="AD342" s="386"/>
      <c r="AE342" s="386"/>
      <c r="AF342" s="386"/>
      <c r="AG342" s="78"/>
      <c r="AH342" s="78"/>
      <c r="AI342" s="78"/>
      <c r="AJ342" s="78"/>
      <c r="AK342" s="386">
        <v>2019</v>
      </c>
      <c r="AL342" s="386"/>
      <c r="AM342" s="386"/>
      <c r="AN342" s="386"/>
      <c r="AO342" s="78"/>
      <c r="AP342" s="78"/>
      <c r="AQ342" s="78"/>
      <c r="AR342" s="78"/>
      <c r="AS342" s="386">
        <v>2020</v>
      </c>
      <c r="AT342" s="386"/>
      <c r="AU342" s="386"/>
      <c r="AV342" s="386"/>
      <c r="AW342" s="267"/>
      <c r="AX342" s="267"/>
      <c r="AY342" s="267"/>
      <c r="AZ342" s="233"/>
      <c r="BA342" s="42"/>
    </row>
    <row r="343" spans="1:71" s="1" customFormat="1" ht="5.0999999999999996" customHeight="1">
      <c r="A343" s="42"/>
      <c r="B343" s="267"/>
      <c r="C343" s="267"/>
      <c r="D343" s="267"/>
      <c r="E343" s="258"/>
      <c r="F343" s="258"/>
      <c r="G343" s="258"/>
      <c r="H343" s="258"/>
      <c r="I343" s="258"/>
      <c r="J343" s="258"/>
      <c r="K343" s="258"/>
      <c r="L343" s="258"/>
      <c r="M343" s="258"/>
      <c r="N343" s="258"/>
      <c r="O343" s="258"/>
      <c r="P343" s="258"/>
      <c r="Q343" s="258"/>
      <c r="R343" s="258"/>
      <c r="S343" s="258"/>
      <c r="T343" s="258"/>
      <c r="U343" s="258"/>
      <c r="V343" s="258"/>
      <c r="W343" s="258"/>
      <c r="X343" s="258"/>
      <c r="Y343" s="258"/>
      <c r="Z343" s="258"/>
      <c r="AA343" s="258"/>
      <c r="AB343" s="258"/>
      <c r="AC343" s="258"/>
      <c r="AD343" s="258"/>
      <c r="AE343" s="258"/>
      <c r="AF343" s="258"/>
      <c r="AG343" s="258"/>
      <c r="AH343" s="258"/>
      <c r="AI343" s="258"/>
      <c r="AJ343" s="258"/>
      <c r="AK343" s="258"/>
      <c r="AL343" s="258"/>
      <c r="AM343" s="258"/>
      <c r="AN343" s="258"/>
      <c r="AO343" s="258"/>
      <c r="AP343" s="258"/>
      <c r="AQ343" s="258"/>
      <c r="AR343" s="258"/>
      <c r="AS343" s="258"/>
      <c r="AT343" s="258"/>
      <c r="AU343" s="258"/>
      <c r="AV343" s="258"/>
      <c r="AW343" s="267"/>
      <c r="AX343" s="267"/>
      <c r="AY343" s="267"/>
      <c r="AZ343" s="233"/>
      <c r="BA343" s="42"/>
    </row>
    <row r="344" spans="1:71" s="30" customFormat="1" ht="10" customHeight="1">
      <c r="A344" s="46"/>
      <c r="B344" s="160"/>
      <c r="C344" s="160"/>
      <c r="D344" s="160"/>
      <c r="E344" s="256" t="s">
        <v>480</v>
      </c>
      <c r="F344" s="258"/>
      <c r="G344" s="258"/>
      <c r="H344" s="258"/>
      <c r="I344" s="258"/>
      <c r="J344" s="258"/>
      <c r="K344" s="258"/>
      <c r="L344" s="258"/>
      <c r="M344" s="258"/>
      <c r="N344" s="329"/>
      <c r="O344" s="329"/>
      <c r="P344" s="98"/>
      <c r="Q344" s="98"/>
      <c r="R344" s="98"/>
      <c r="S344" s="98"/>
      <c r="T344" s="98"/>
      <c r="U344" s="98"/>
      <c r="V344" s="329"/>
      <c r="W344" s="329"/>
      <c r="X344" s="98"/>
      <c r="Y344" s="98"/>
      <c r="Z344" s="98"/>
      <c r="AA344" s="98"/>
      <c r="AB344" s="98"/>
      <c r="AC344" s="161"/>
      <c r="AD344" s="329"/>
      <c r="AE344" s="329"/>
      <c r="AF344" s="98"/>
      <c r="AG344" s="98"/>
      <c r="AH344" s="98"/>
      <c r="AI344" s="98"/>
      <c r="AJ344" s="98"/>
      <c r="AK344" s="98"/>
      <c r="AL344" s="329"/>
      <c r="AM344" s="329"/>
      <c r="AN344" s="98"/>
      <c r="AO344" s="98"/>
      <c r="AP344" s="98"/>
      <c r="AQ344" s="98"/>
      <c r="AR344" s="98"/>
      <c r="AS344" s="98"/>
      <c r="AT344" s="329"/>
      <c r="AU344" s="329"/>
      <c r="AV344" s="258"/>
      <c r="AW344" s="160"/>
      <c r="AX344" s="160"/>
      <c r="AY344" s="160"/>
      <c r="AZ344" s="18" t="str">
        <f>IF(AND(IF(ISBLANK(N344),TRUE),IF(ISBLANK(V344),TRUE),IF(ISBLANK(AD344),TRUE),IF(ISBLANK(AL344),TRUE),IF(ISBLANK(AT344),TRUE)),"COMPLETARE","OK")</f>
        <v>COMPLETARE</v>
      </c>
      <c r="BA344" s="46"/>
    </row>
    <row r="345" spans="1:71" s="30" customFormat="1" ht="10" customHeight="1" thickBot="1">
      <c r="A345" s="46"/>
      <c r="B345" s="160"/>
      <c r="C345" s="160"/>
      <c r="D345" s="162"/>
      <c r="E345" s="162"/>
      <c r="F345" s="107"/>
      <c r="G345" s="107"/>
      <c r="H345" s="107"/>
      <c r="I345" s="107"/>
      <c r="J345" s="107"/>
      <c r="K345" s="107"/>
      <c r="L345" s="107"/>
      <c r="M345" s="107"/>
      <c r="N345" s="107"/>
      <c r="O345" s="107"/>
      <c r="P345" s="107"/>
      <c r="Q345" s="107"/>
      <c r="R345" s="107"/>
      <c r="S345" s="107"/>
      <c r="T345" s="163"/>
      <c r="U345" s="163"/>
      <c r="V345" s="163"/>
      <c r="W345" s="163"/>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62"/>
      <c r="AX345" s="160"/>
      <c r="AY345" s="160"/>
      <c r="AZ345" s="240"/>
      <c r="BA345" s="46"/>
    </row>
    <row r="346" spans="1:71" s="30" customFormat="1" ht="10" customHeight="1">
      <c r="A346" s="46"/>
      <c r="B346" s="160"/>
      <c r="C346" s="160"/>
      <c r="D346" s="160"/>
      <c r="E346" s="160"/>
      <c r="F346" s="258"/>
      <c r="G346" s="258"/>
      <c r="H346" s="258"/>
      <c r="I346" s="258"/>
      <c r="J346" s="258"/>
      <c r="K346" s="258"/>
      <c r="L346" s="258"/>
      <c r="M346" s="258"/>
      <c r="N346" s="258"/>
      <c r="O346" s="258"/>
      <c r="P346" s="258"/>
      <c r="Q346" s="258"/>
      <c r="R346" s="258"/>
      <c r="S346" s="258"/>
      <c r="T346" s="164"/>
      <c r="U346" s="164"/>
      <c r="V346" s="164"/>
      <c r="W346" s="164"/>
      <c r="X346" s="258"/>
      <c r="Y346" s="258"/>
      <c r="Z346" s="258"/>
      <c r="AA346" s="258"/>
      <c r="AB346" s="258"/>
      <c r="AC346" s="258"/>
      <c r="AD346" s="258"/>
      <c r="AE346" s="258"/>
      <c r="AF346" s="258"/>
      <c r="AG346" s="258"/>
      <c r="AH346" s="258"/>
      <c r="AI346" s="258"/>
      <c r="AJ346" s="258"/>
      <c r="AK346" s="258"/>
      <c r="AL346" s="258"/>
      <c r="AM346" s="258"/>
      <c r="AN346" s="258"/>
      <c r="AO346" s="258"/>
      <c r="AP346" s="258"/>
      <c r="AQ346" s="258"/>
      <c r="AR346" s="258"/>
      <c r="AS346" s="258"/>
      <c r="AT346" s="258"/>
      <c r="AU346" s="258"/>
      <c r="AV346" s="258"/>
      <c r="AW346" s="160"/>
      <c r="AX346" s="160"/>
      <c r="AY346" s="160"/>
      <c r="AZ346" s="240"/>
      <c r="BA346" s="46"/>
    </row>
    <row r="347" spans="1:71" s="30" customFormat="1" ht="10" customHeight="1">
      <c r="A347" s="46"/>
      <c r="B347" s="160"/>
      <c r="C347" s="160"/>
      <c r="D347" s="160"/>
      <c r="E347" s="160"/>
      <c r="F347" s="258"/>
      <c r="G347" s="258"/>
      <c r="H347" s="258"/>
      <c r="I347" s="258"/>
      <c r="J347" s="258"/>
      <c r="K347" s="258"/>
      <c r="L347" s="164"/>
      <c r="M347" s="164"/>
      <c r="N347" s="164"/>
      <c r="O347" s="164"/>
      <c r="P347" s="258"/>
      <c r="Q347" s="258"/>
      <c r="R347" s="258"/>
      <c r="S347" s="258"/>
      <c r="T347" s="258"/>
      <c r="U347" s="258"/>
      <c r="V347" s="258"/>
      <c r="W347" s="258"/>
      <c r="X347" s="258"/>
      <c r="Y347" s="258"/>
      <c r="Z347" s="258"/>
      <c r="AA347" s="258"/>
      <c r="AB347" s="258"/>
      <c r="AC347" s="164"/>
      <c r="AD347" s="164"/>
      <c r="AE347" s="164"/>
      <c r="AF347" s="164"/>
      <c r="AG347" s="164"/>
      <c r="AH347" s="164"/>
      <c r="AI347" s="258"/>
      <c r="AJ347" s="258"/>
      <c r="AK347" s="258"/>
      <c r="AL347" s="258"/>
      <c r="AM347" s="258"/>
      <c r="AN347" s="258"/>
      <c r="AO347" s="258"/>
      <c r="AP347" s="258"/>
      <c r="AQ347" s="258"/>
      <c r="AR347" s="164"/>
      <c r="AS347" s="164"/>
      <c r="AT347" s="164"/>
      <c r="AU347" s="164"/>
      <c r="AV347" s="258"/>
      <c r="AW347" s="160"/>
      <c r="AX347" s="160"/>
      <c r="AY347" s="160"/>
      <c r="AZ347" s="240"/>
      <c r="BA347" s="46"/>
    </row>
    <row r="348" spans="1:71" s="30" customFormat="1" ht="10" customHeight="1">
      <c r="A348" s="46"/>
      <c r="B348" s="160"/>
      <c r="C348" s="160"/>
      <c r="D348" s="160"/>
      <c r="E348" s="160"/>
      <c r="F348" s="258"/>
      <c r="G348" s="352" t="s">
        <v>559</v>
      </c>
      <c r="H348" s="421"/>
      <c r="I348" s="421"/>
      <c r="J348" s="421"/>
      <c r="K348" s="421"/>
      <c r="L348" s="421"/>
      <c r="M348" s="421"/>
      <c r="N348" s="421"/>
      <c r="O348" s="421"/>
      <c r="P348" s="421"/>
      <c r="Q348" s="421"/>
      <c r="R348" s="421"/>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c r="AN348" s="421"/>
      <c r="AO348" s="421"/>
      <c r="AP348" s="421"/>
      <c r="AQ348" s="421"/>
      <c r="AR348" s="421"/>
      <c r="AS348" s="421"/>
      <c r="AT348" s="421"/>
      <c r="AU348" s="421"/>
      <c r="AV348" s="258"/>
      <c r="AW348" s="160"/>
      <c r="AX348" s="160"/>
      <c r="AY348" s="160"/>
      <c r="AZ348" s="240"/>
      <c r="BA348" s="46"/>
    </row>
    <row r="349" spans="1:71" s="30" customFormat="1" ht="10" customHeight="1" thickBot="1">
      <c r="A349" s="46"/>
      <c r="B349" s="160"/>
      <c r="C349" s="160"/>
      <c r="D349" s="160"/>
      <c r="E349" s="160"/>
      <c r="F349" s="258"/>
      <c r="G349" s="421"/>
      <c r="H349" s="421"/>
      <c r="I349" s="42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c r="AP349" s="421"/>
      <c r="AQ349" s="421"/>
      <c r="AR349" s="421"/>
      <c r="AS349" s="421"/>
      <c r="AT349" s="421"/>
      <c r="AU349" s="421"/>
      <c r="AV349" s="258"/>
      <c r="AW349" s="160"/>
      <c r="AX349" s="160"/>
      <c r="AY349" s="160"/>
      <c r="AZ349" s="240"/>
      <c r="BA349" s="46"/>
    </row>
    <row r="350" spans="1:71" s="3" customFormat="1" ht="10" customHeight="1">
      <c r="A350" s="43"/>
      <c r="B350" s="258"/>
      <c r="C350" s="259"/>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c r="AA350" s="103"/>
      <c r="AB350" s="103"/>
      <c r="AC350" s="103"/>
      <c r="AD350" s="103"/>
      <c r="AE350" s="103"/>
      <c r="AF350" s="103"/>
      <c r="AG350" s="103"/>
      <c r="AH350" s="103"/>
      <c r="AI350" s="103"/>
      <c r="AJ350" s="103"/>
      <c r="AK350" s="103"/>
      <c r="AL350" s="103"/>
      <c r="AM350" s="103"/>
      <c r="AN350" s="103"/>
      <c r="AO350" s="103"/>
      <c r="AP350" s="103"/>
      <c r="AQ350" s="103"/>
      <c r="AR350" s="103"/>
      <c r="AS350" s="103"/>
      <c r="AT350" s="103"/>
      <c r="AU350" s="103"/>
      <c r="AV350" s="103"/>
      <c r="AW350" s="103"/>
      <c r="AX350" s="258"/>
      <c r="AY350" s="258"/>
      <c r="AZ350" s="234"/>
      <c r="BA350" s="43"/>
    </row>
    <row r="351" spans="1:71" s="3" customFormat="1" ht="10" customHeight="1">
      <c r="A351" s="43"/>
      <c r="B351" s="258"/>
      <c r="C351" s="258"/>
      <c r="D351" s="259"/>
      <c r="E351" s="256" t="s">
        <v>560</v>
      </c>
      <c r="F351" s="258"/>
      <c r="G351" s="258"/>
      <c r="H351" s="258"/>
      <c r="I351" s="258"/>
      <c r="J351" s="258"/>
      <c r="K351" s="258"/>
      <c r="L351" s="102"/>
      <c r="M351" s="102"/>
      <c r="N351" s="329"/>
      <c r="O351" s="422"/>
      <c r="P351" s="102"/>
      <c r="Q351" s="102"/>
      <c r="R351" s="102"/>
      <c r="S351" s="350" t="s">
        <v>700</v>
      </c>
      <c r="T351" s="367"/>
      <c r="U351" s="367"/>
      <c r="V351" s="367"/>
      <c r="W351" s="367"/>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c r="AS351" s="367"/>
      <c r="AT351" s="367"/>
      <c r="AU351" s="367"/>
      <c r="AV351" s="367"/>
      <c r="AW351" s="367"/>
      <c r="AX351" s="258"/>
      <c r="AY351" s="258"/>
      <c r="AZ351" s="29" t="str">
        <f>IF(OR(IF(ISBLANK(N351),TRUE)),"COMPLETARE","OK")</f>
        <v>COMPLETARE</v>
      </c>
      <c r="BA351" s="43"/>
    </row>
    <row r="352" spans="1:71" s="3" customFormat="1" ht="10" customHeight="1">
      <c r="A352" s="43"/>
      <c r="B352" s="258"/>
      <c r="C352" s="258"/>
      <c r="D352" s="258"/>
      <c r="E352" s="258"/>
      <c r="F352" s="258"/>
      <c r="G352" s="258"/>
      <c r="H352" s="258"/>
      <c r="I352" s="258"/>
      <c r="J352" s="258"/>
      <c r="K352" s="258"/>
      <c r="L352" s="258"/>
      <c r="M352" s="258"/>
      <c r="N352" s="258"/>
      <c r="O352" s="258"/>
      <c r="P352" s="258"/>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258"/>
      <c r="AW352" s="258"/>
      <c r="AX352" s="258"/>
      <c r="AY352" s="258"/>
      <c r="AZ352" s="234"/>
      <c r="BA352" s="43"/>
    </row>
    <row r="353" spans="1:53" s="3" customFormat="1" ht="10" customHeight="1">
      <c r="A353" s="43"/>
      <c r="B353" s="258"/>
      <c r="C353" s="258"/>
      <c r="D353" s="258"/>
      <c r="E353" s="258"/>
      <c r="F353" s="258"/>
      <c r="G353" s="258"/>
      <c r="H353" s="102"/>
      <c r="I353" s="102"/>
      <c r="J353" s="258"/>
      <c r="K353" s="258"/>
      <c r="L353" s="258"/>
      <c r="M353" s="258"/>
      <c r="N353" s="258"/>
      <c r="O353" s="258"/>
      <c r="P353" s="102"/>
      <c r="Q353" s="102"/>
      <c r="R353" s="102"/>
      <c r="S353" s="102"/>
      <c r="T353" s="102"/>
      <c r="U353" s="102"/>
      <c r="V353" s="102"/>
      <c r="W353" s="102"/>
      <c r="X353" s="102"/>
      <c r="Y353" s="102"/>
      <c r="Z353" s="102"/>
      <c r="AA353" s="102"/>
      <c r="AB353" s="102"/>
      <c r="AC353" s="102"/>
      <c r="AD353" s="165" t="s">
        <v>616</v>
      </c>
      <c r="AE353" s="102"/>
      <c r="AF353" s="102"/>
      <c r="AG353" s="102"/>
      <c r="AH353" s="102"/>
      <c r="AI353" s="102"/>
      <c r="AJ353" s="102"/>
      <c r="AK353" s="102"/>
      <c r="AL353" s="102"/>
      <c r="AM353" s="102"/>
      <c r="AN353" s="102"/>
      <c r="AO353" s="102"/>
      <c r="AP353" s="102"/>
      <c r="AQ353" s="102"/>
      <c r="AR353" s="102"/>
      <c r="AS353" s="102"/>
      <c r="AT353" s="102"/>
      <c r="AU353" s="102"/>
      <c r="AV353" s="258"/>
      <c r="AW353" s="258"/>
      <c r="AX353" s="258"/>
      <c r="AY353" s="258"/>
      <c r="AZ353" s="234"/>
      <c r="BA353" s="43"/>
    </row>
    <row r="354" spans="1:53" s="3" customFormat="1" ht="5.0999999999999996" customHeight="1">
      <c r="A354" s="43"/>
      <c r="B354" s="258"/>
      <c r="C354" s="258"/>
      <c r="D354" s="258"/>
      <c r="E354" s="258"/>
      <c r="F354" s="258"/>
      <c r="G354" s="258"/>
      <c r="H354" s="258"/>
      <c r="I354" s="258"/>
      <c r="J354" s="258"/>
      <c r="K354" s="258"/>
      <c r="L354" s="258"/>
      <c r="M354" s="258"/>
      <c r="N354" s="258"/>
      <c r="O354" s="258"/>
      <c r="P354" s="258"/>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258"/>
      <c r="AW354" s="258"/>
      <c r="AX354" s="258"/>
      <c r="AY354" s="258"/>
      <c r="AZ354" s="234"/>
      <c r="BA354" s="43"/>
    </row>
    <row r="355" spans="1:53" s="3" customFormat="1" ht="13" customHeight="1">
      <c r="A355" s="43"/>
      <c r="B355" s="258"/>
      <c r="C355" s="258"/>
      <c r="D355" s="258"/>
      <c r="E355" s="139" t="s">
        <v>561</v>
      </c>
      <c r="F355" s="129"/>
      <c r="G355" s="129"/>
      <c r="H355" s="387" t="s">
        <v>617</v>
      </c>
      <c r="I355" s="388"/>
      <c r="J355" s="388"/>
      <c r="K355" s="388"/>
      <c r="L355" s="388"/>
      <c r="M355" s="388"/>
      <c r="N355" s="388"/>
      <c r="O355" s="388"/>
      <c r="P355" s="388"/>
      <c r="Q355" s="388"/>
      <c r="R355" s="388"/>
      <c r="S355" s="388"/>
      <c r="T355" s="102"/>
      <c r="U355" s="389" t="s">
        <v>618</v>
      </c>
      <c r="V355" s="389"/>
      <c r="W355" s="389"/>
      <c r="X355" s="389"/>
      <c r="Y355" s="389"/>
      <c r="Z355" s="389"/>
      <c r="AA355" s="389"/>
      <c r="AB355" s="389"/>
      <c r="AC355" s="389"/>
      <c r="AD355" s="389"/>
      <c r="AE355" s="389"/>
      <c r="AF355" s="389"/>
      <c r="AG355" s="389"/>
      <c r="AH355" s="389"/>
      <c r="AI355" s="389"/>
      <c r="AJ355" s="389"/>
      <c r="AK355" s="389"/>
      <c r="AL355" s="389"/>
      <c r="AM355" s="389"/>
      <c r="AN355" s="389"/>
      <c r="AO355" s="423"/>
      <c r="AP355" s="423"/>
      <c r="AQ355" s="423"/>
      <c r="AR355" s="423"/>
      <c r="AS355" s="423"/>
      <c r="AT355" s="423"/>
      <c r="AU355" s="423"/>
      <c r="AV355" s="423"/>
      <c r="AW355" s="423"/>
      <c r="AX355" s="258"/>
      <c r="AY355" s="258"/>
      <c r="AZ355" s="234"/>
      <c r="BA355" s="43"/>
    </row>
    <row r="356" spans="1:53" s="3" customFormat="1" ht="13" customHeight="1">
      <c r="A356" s="43"/>
      <c r="B356" s="258"/>
      <c r="C356" s="258"/>
      <c r="D356" s="258"/>
      <c r="E356" s="139" t="s">
        <v>562</v>
      </c>
      <c r="F356" s="129"/>
      <c r="G356" s="129"/>
      <c r="H356" s="387" t="s">
        <v>617</v>
      </c>
      <c r="I356" s="388"/>
      <c r="J356" s="388"/>
      <c r="K356" s="388"/>
      <c r="L356" s="388"/>
      <c r="M356" s="388"/>
      <c r="N356" s="388"/>
      <c r="O356" s="388"/>
      <c r="P356" s="388"/>
      <c r="Q356" s="388"/>
      <c r="R356" s="388"/>
      <c r="S356" s="388"/>
      <c r="T356" s="102"/>
      <c r="U356" s="389"/>
      <c r="V356" s="389"/>
      <c r="W356" s="389"/>
      <c r="X356" s="389"/>
      <c r="Y356" s="389"/>
      <c r="Z356" s="389"/>
      <c r="AA356" s="389"/>
      <c r="AB356" s="389"/>
      <c r="AC356" s="389"/>
      <c r="AD356" s="389"/>
      <c r="AE356" s="389"/>
      <c r="AF356" s="389"/>
      <c r="AG356" s="389"/>
      <c r="AH356" s="389"/>
      <c r="AI356" s="389"/>
      <c r="AJ356" s="389"/>
      <c r="AK356" s="389"/>
      <c r="AL356" s="389"/>
      <c r="AM356" s="389"/>
      <c r="AN356" s="389"/>
      <c r="AO356" s="423"/>
      <c r="AP356" s="423"/>
      <c r="AQ356" s="423"/>
      <c r="AR356" s="423"/>
      <c r="AS356" s="423"/>
      <c r="AT356" s="423"/>
      <c r="AU356" s="423"/>
      <c r="AV356" s="423"/>
      <c r="AW356" s="423"/>
      <c r="AX356" s="258"/>
      <c r="AY356" s="258"/>
      <c r="AZ356" s="234"/>
      <c r="BA356" s="43"/>
    </row>
    <row r="357" spans="1:53" s="3" customFormat="1" ht="5.0999999999999996" customHeight="1">
      <c r="A357" s="43"/>
      <c r="B357" s="258"/>
      <c r="C357" s="258"/>
      <c r="D357" s="258"/>
      <c r="E357" s="258"/>
      <c r="F357" s="258"/>
      <c r="G357" s="258"/>
      <c r="H357" s="258"/>
      <c r="I357" s="258"/>
      <c r="J357" s="258"/>
      <c r="K357" s="258"/>
      <c r="L357" s="258"/>
      <c r="M357" s="258"/>
      <c r="N357" s="258"/>
      <c r="O357" s="258"/>
      <c r="P357" s="258"/>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258"/>
      <c r="AW357" s="258"/>
      <c r="AX357" s="258"/>
      <c r="AY357" s="258"/>
      <c r="AZ357" s="234"/>
      <c r="BA357" s="43"/>
    </row>
    <row r="358" spans="1:53" s="3" customFormat="1" ht="13" customHeight="1">
      <c r="A358" s="43"/>
      <c r="B358" s="258"/>
      <c r="C358" s="258"/>
      <c r="D358" s="258"/>
      <c r="E358" s="166" t="s">
        <v>561</v>
      </c>
      <c r="F358" s="167"/>
      <c r="G358" s="167"/>
      <c r="H358" s="387" t="s">
        <v>617</v>
      </c>
      <c r="I358" s="388"/>
      <c r="J358" s="388"/>
      <c r="K358" s="388"/>
      <c r="L358" s="388"/>
      <c r="M358" s="388"/>
      <c r="N358" s="388"/>
      <c r="O358" s="388"/>
      <c r="P358" s="388"/>
      <c r="Q358" s="388"/>
      <c r="R358" s="388"/>
      <c r="S358" s="388"/>
      <c r="T358" s="102"/>
      <c r="U358" s="389" t="s">
        <v>618</v>
      </c>
      <c r="V358" s="389"/>
      <c r="W358" s="389"/>
      <c r="X358" s="389"/>
      <c r="Y358" s="389"/>
      <c r="Z358" s="389"/>
      <c r="AA358" s="389"/>
      <c r="AB358" s="389"/>
      <c r="AC358" s="389"/>
      <c r="AD358" s="389"/>
      <c r="AE358" s="389"/>
      <c r="AF358" s="389"/>
      <c r="AG358" s="389"/>
      <c r="AH358" s="389"/>
      <c r="AI358" s="389"/>
      <c r="AJ358" s="389"/>
      <c r="AK358" s="389"/>
      <c r="AL358" s="389"/>
      <c r="AM358" s="389"/>
      <c r="AN358" s="389"/>
      <c r="AO358" s="389"/>
      <c r="AP358" s="389"/>
      <c r="AQ358" s="389"/>
      <c r="AR358" s="389"/>
      <c r="AS358" s="389"/>
      <c r="AT358" s="389"/>
      <c r="AU358" s="389"/>
      <c r="AV358" s="389"/>
      <c r="AW358" s="389"/>
      <c r="AX358" s="258"/>
      <c r="AY358" s="258"/>
      <c r="AZ358" s="234"/>
      <c r="BA358" s="43"/>
    </row>
    <row r="359" spans="1:53" s="3" customFormat="1" ht="13" customHeight="1">
      <c r="A359" s="43"/>
      <c r="B359" s="258"/>
      <c r="C359" s="258"/>
      <c r="D359" s="258"/>
      <c r="E359" s="166" t="s">
        <v>562</v>
      </c>
      <c r="F359" s="167"/>
      <c r="G359" s="167"/>
      <c r="H359" s="387" t="s">
        <v>617</v>
      </c>
      <c r="I359" s="388"/>
      <c r="J359" s="388"/>
      <c r="K359" s="388"/>
      <c r="L359" s="388"/>
      <c r="M359" s="388"/>
      <c r="N359" s="388"/>
      <c r="O359" s="388"/>
      <c r="P359" s="388"/>
      <c r="Q359" s="388"/>
      <c r="R359" s="388"/>
      <c r="S359" s="388"/>
      <c r="T359" s="102"/>
      <c r="U359" s="389"/>
      <c r="V359" s="389"/>
      <c r="W359" s="389"/>
      <c r="X359" s="389"/>
      <c r="Y359" s="389"/>
      <c r="Z359" s="389"/>
      <c r="AA359" s="389"/>
      <c r="AB359" s="389"/>
      <c r="AC359" s="389"/>
      <c r="AD359" s="389"/>
      <c r="AE359" s="389"/>
      <c r="AF359" s="389"/>
      <c r="AG359" s="389"/>
      <c r="AH359" s="389"/>
      <c r="AI359" s="389"/>
      <c r="AJ359" s="389"/>
      <c r="AK359" s="389"/>
      <c r="AL359" s="389"/>
      <c r="AM359" s="389"/>
      <c r="AN359" s="389"/>
      <c r="AO359" s="389"/>
      <c r="AP359" s="389"/>
      <c r="AQ359" s="389"/>
      <c r="AR359" s="389"/>
      <c r="AS359" s="389"/>
      <c r="AT359" s="389"/>
      <c r="AU359" s="389"/>
      <c r="AV359" s="389"/>
      <c r="AW359" s="389"/>
      <c r="AX359" s="258"/>
      <c r="AY359" s="258"/>
      <c r="AZ359" s="234"/>
      <c r="BA359" s="43"/>
    </row>
    <row r="360" spans="1:53" s="3" customFormat="1" ht="5.0999999999999996" customHeight="1">
      <c r="A360" s="43"/>
      <c r="B360" s="258"/>
      <c r="C360" s="258"/>
      <c r="D360" s="258"/>
      <c r="E360" s="167"/>
      <c r="F360" s="167"/>
      <c r="G360" s="167"/>
      <c r="H360" s="168"/>
      <c r="I360" s="168"/>
      <c r="J360" s="168"/>
      <c r="K360" s="168"/>
      <c r="L360" s="168"/>
      <c r="M360" s="168"/>
      <c r="N360" s="168"/>
      <c r="O360" s="168"/>
      <c r="P360" s="168"/>
      <c r="Q360" s="168"/>
      <c r="R360" s="168"/>
      <c r="S360" s="168"/>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258"/>
      <c r="AW360" s="258"/>
      <c r="AX360" s="258"/>
      <c r="AY360" s="258"/>
      <c r="AZ360" s="234"/>
      <c r="BA360" s="43"/>
    </row>
    <row r="361" spans="1:53" s="3" customFormat="1" ht="13" customHeight="1">
      <c r="A361" s="43"/>
      <c r="B361" s="258"/>
      <c r="C361" s="258"/>
      <c r="D361" s="258"/>
      <c r="E361" s="166" t="s">
        <v>561</v>
      </c>
      <c r="F361" s="167"/>
      <c r="G361" s="167"/>
      <c r="H361" s="387" t="s">
        <v>617</v>
      </c>
      <c r="I361" s="388"/>
      <c r="J361" s="388"/>
      <c r="K361" s="388"/>
      <c r="L361" s="388"/>
      <c r="M361" s="388"/>
      <c r="N361" s="388"/>
      <c r="O361" s="388"/>
      <c r="P361" s="388"/>
      <c r="Q361" s="388"/>
      <c r="R361" s="388"/>
      <c r="S361" s="388"/>
      <c r="T361" s="102"/>
      <c r="U361" s="389" t="s">
        <v>618</v>
      </c>
      <c r="V361" s="389"/>
      <c r="W361" s="389"/>
      <c r="X361" s="389"/>
      <c r="Y361" s="389"/>
      <c r="Z361" s="389"/>
      <c r="AA361" s="389"/>
      <c r="AB361" s="389"/>
      <c r="AC361" s="389"/>
      <c r="AD361" s="389"/>
      <c r="AE361" s="389"/>
      <c r="AF361" s="389"/>
      <c r="AG361" s="389"/>
      <c r="AH361" s="389"/>
      <c r="AI361" s="389"/>
      <c r="AJ361" s="389"/>
      <c r="AK361" s="389"/>
      <c r="AL361" s="389"/>
      <c r="AM361" s="389"/>
      <c r="AN361" s="389"/>
      <c r="AO361" s="389"/>
      <c r="AP361" s="389"/>
      <c r="AQ361" s="389"/>
      <c r="AR361" s="389"/>
      <c r="AS361" s="389"/>
      <c r="AT361" s="389"/>
      <c r="AU361" s="389"/>
      <c r="AV361" s="389"/>
      <c r="AW361" s="389"/>
      <c r="AX361" s="258"/>
      <c r="AY361" s="258"/>
      <c r="AZ361" s="234"/>
      <c r="BA361" s="43"/>
    </row>
    <row r="362" spans="1:53" s="3" customFormat="1" ht="13" customHeight="1">
      <c r="A362" s="43"/>
      <c r="B362" s="258"/>
      <c r="C362" s="258"/>
      <c r="D362" s="258"/>
      <c r="E362" s="166" t="s">
        <v>562</v>
      </c>
      <c r="F362" s="167"/>
      <c r="G362" s="167"/>
      <c r="H362" s="387" t="s">
        <v>617</v>
      </c>
      <c r="I362" s="388"/>
      <c r="J362" s="388"/>
      <c r="K362" s="388"/>
      <c r="L362" s="388"/>
      <c r="M362" s="388"/>
      <c r="N362" s="388"/>
      <c r="O362" s="388"/>
      <c r="P362" s="388"/>
      <c r="Q362" s="388"/>
      <c r="R362" s="388"/>
      <c r="S362" s="388"/>
      <c r="T362" s="102"/>
      <c r="U362" s="389"/>
      <c r="V362" s="389"/>
      <c r="W362" s="389"/>
      <c r="X362" s="389"/>
      <c r="Y362" s="389"/>
      <c r="Z362" s="389"/>
      <c r="AA362" s="389"/>
      <c r="AB362" s="389"/>
      <c r="AC362" s="389"/>
      <c r="AD362" s="389"/>
      <c r="AE362" s="389"/>
      <c r="AF362" s="389"/>
      <c r="AG362" s="389"/>
      <c r="AH362" s="389"/>
      <c r="AI362" s="389"/>
      <c r="AJ362" s="389"/>
      <c r="AK362" s="389"/>
      <c r="AL362" s="389"/>
      <c r="AM362" s="389"/>
      <c r="AN362" s="389"/>
      <c r="AO362" s="389"/>
      <c r="AP362" s="389"/>
      <c r="AQ362" s="389"/>
      <c r="AR362" s="389"/>
      <c r="AS362" s="389"/>
      <c r="AT362" s="389"/>
      <c r="AU362" s="389"/>
      <c r="AV362" s="389"/>
      <c r="AW362" s="389"/>
      <c r="AX362" s="258"/>
      <c r="AY362" s="258"/>
      <c r="AZ362" s="234"/>
      <c r="BA362" s="43"/>
    </row>
    <row r="363" spans="1:53" s="3" customFormat="1" ht="5.0999999999999996" customHeight="1">
      <c r="A363" s="43"/>
      <c r="B363" s="258"/>
      <c r="C363" s="258"/>
      <c r="D363" s="258"/>
      <c r="E363" s="167"/>
      <c r="F363" s="167"/>
      <c r="G363" s="167"/>
      <c r="H363" s="168"/>
      <c r="I363" s="168"/>
      <c r="J363" s="168"/>
      <c r="K363" s="168"/>
      <c r="L363" s="168"/>
      <c r="M363" s="168"/>
      <c r="N363" s="168"/>
      <c r="O363" s="168"/>
      <c r="P363" s="168"/>
      <c r="Q363" s="168"/>
      <c r="R363" s="168"/>
      <c r="S363" s="168"/>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258"/>
      <c r="AW363" s="258"/>
      <c r="AX363" s="258"/>
      <c r="AY363" s="258"/>
      <c r="AZ363" s="234"/>
      <c r="BA363" s="43"/>
    </row>
    <row r="364" spans="1:53" s="3" customFormat="1" ht="13" customHeight="1">
      <c r="A364" s="43"/>
      <c r="B364" s="258"/>
      <c r="C364" s="258"/>
      <c r="D364" s="258"/>
      <c r="E364" s="166" t="s">
        <v>561</v>
      </c>
      <c r="F364" s="167"/>
      <c r="G364" s="167"/>
      <c r="H364" s="387" t="s">
        <v>617</v>
      </c>
      <c r="I364" s="388"/>
      <c r="J364" s="388"/>
      <c r="K364" s="388"/>
      <c r="L364" s="388"/>
      <c r="M364" s="388"/>
      <c r="N364" s="388"/>
      <c r="O364" s="388"/>
      <c r="P364" s="388"/>
      <c r="Q364" s="388"/>
      <c r="R364" s="388"/>
      <c r="S364" s="388"/>
      <c r="T364" s="102"/>
      <c r="U364" s="389" t="s">
        <v>618</v>
      </c>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258"/>
      <c r="AY364" s="258"/>
      <c r="AZ364" s="234"/>
      <c r="BA364" s="43"/>
    </row>
    <row r="365" spans="1:53" s="3" customFormat="1" ht="13" customHeight="1">
      <c r="A365" s="43"/>
      <c r="B365" s="258"/>
      <c r="C365" s="258"/>
      <c r="D365" s="258"/>
      <c r="E365" s="166" t="s">
        <v>562</v>
      </c>
      <c r="F365" s="167"/>
      <c r="G365" s="167"/>
      <c r="H365" s="387" t="s">
        <v>617</v>
      </c>
      <c r="I365" s="388"/>
      <c r="J365" s="388"/>
      <c r="K365" s="388"/>
      <c r="L365" s="388"/>
      <c r="M365" s="388"/>
      <c r="N365" s="388"/>
      <c r="O365" s="388"/>
      <c r="P365" s="388"/>
      <c r="Q365" s="388"/>
      <c r="R365" s="388"/>
      <c r="S365" s="388"/>
      <c r="T365" s="102"/>
      <c r="U365" s="389"/>
      <c r="V365" s="389"/>
      <c r="W365" s="389"/>
      <c r="X365" s="389"/>
      <c r="Y365" s="389"/>
      <c r="Z365" s="389"/>
      <c r="AA365" s="389"/>
      <c r="AB365" s="389"/>
      <c r="AC365" s="389"/>
      <c r="AD365" s="389"/>
      <c r="AE365" s="389"/>
      <c r="AF365" s="389"/>
      <c r="AG365" s="389"/>
      <c r="AH365" s="389"/>
      <c r="AI365" s="389"/>
      <c r="AJ365" s="389"/>
      <c r="AK365" s="389"/>
      <c r="AL365" s="389"/>
      <c r="AM365" s="389"/>
      <c r="AN365" s="389"/>
      <c r="AO365" s="389"/>
      <c r="AP365" s="389"/>
      <c r="AQ365" s="389"/>
      <c r="AR365" s="389"/>
      <c r="AS365" s="389"/>
      <c r="AT365" s="389"/>
      <c r="AU365" s="389"/>
      <c r="AV365" s="389"/>
      <c r="AW365" s="389"/>
      <c r="AX365" s="258"/>
      <c r="AY365" s="258"/>
      <c r="AZ365" s="234"/>
      <c r="BA365" s="43"/>
    </row>
    <row r="366" spans="1:53" s="3" customFormat="1" ht="10" customHeight="1">
      <c r="A366" s="43"/>
      <c r="B366" s="258"/>
      <c r="C366" s="258"/>
      <c r="D366" s="258"/>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258"/>
      <c r="AX366" s="258"/>
      <c r="AY366" s="258"/>
      <c r="AZ366" s="234"/>
      <c r="BA366" s="43"/>
    </row>
    <row r="367" spans="1:53" s="3" customFormat="1" ht="10" customHeight="1">
      <c r="A367" s="43"/>
      <c r="B367" s="258"/>
      <c r="C367" s="258"/>
      <c r="D367" s="258"/>
      <c r="E367" s="165" t="s">
        <v>170</v>
      </c>
      <c r="F367" s="258"/>
      <c r="G367" s="258"/>
      <c r="H367" s="258"/>
      <c r="I367" s="258"/>
      <c r="J367" s="258"/>
      <c r="K367" s="258"/>
      <c r="L367" s="258"/>
      <c r="M367" s="258"/>
      <c r="N367" s="258"/>
      <c r="O367" s="258"/>
      <c r="P367" s="258"/>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258"/>
      <c r="AX367" s="258"/>
      <c r="AY367" s="258"/>
      <c r="AZ367" s="234"/>
      <c r="BA367" s="43"/>
    </row>
    <row r="368" spans="1:53" s="3" customFormat="1" ht="5.0999999999999996" customHeight="1">
      <c r="A368" s="43"/>
      <c r="B368" s="258"/>
      <c r="C368" s="258"/>
      <c r="D368" s="258"/>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258"/>
      <c r="AW368" s="258"/>
      <c r="AX368" s="258"/>
      <c r="AY368" s="258"/>
      <c r="AZ368" s="234"/>
      <c r="BA368" s="43"/>
    </row>
    <row r="369" spans="1:72" s="3" customFormat="1" ht="13" customHeight="1">
      <c r="A369" s="43"/>
      <c r="B369" s="258"/>
      <c r="C369" s="258"/>
      <c r="D369" s="258"/>
      <c r="E369" s="166" t="s">
        <v>561</v>
      </c>
      <c r="F369" s="102"/>
      <c r="G369" s="102"/>
      <c r="H369" s="387" t="s">
        <v>617</v>
      </c>
      <c r="I369" s="388"/>
      <c r="J369" s="388"/>
      <c r="K369" s="388"/>
      <c r="L369" s="388"/>
      <c r="M369" s="388"/>
      <c r="N369" s="388"/>
      <c r="O369" s="388"/>
      <c r="P369" s="388"/>
      <c r="Q369" s="388"/>
      <c r="R369" s="388"/>
      <c r="S369" s="388"/>
      <c r="T369" s="102"/>
      <c r="U369" s="443" t="s">
        <v>618</v>
      </c>
      <c r="V369" s="443"/>
      <c r="W369" s="443"/>
      <c r="X369" s="443"/>
      <c r="Y369" s="443"/>
      <c r="Z369" s="443"/>
      <c r="AA369" s="443"/>
      <c r="AB369" s="443"/>
      <c r="AC369" s="443"/>
      <c r="AD369" s="443"/>
      <c r="AE369" s="443"/>
      <c r="AF369" s="443"/>
      <c r="AG369" s="443"/>
      <c r="AH369" s="443"/>
      <c r="AI369" s="443"/>
      <c r="AJ369" s="443"/>
      <c r="AK369" s="443"/>
      <c r="AL369" s="443"/>
      <c r="AM369" s="443"/>
      <c r="AN369" s="443"/>
      <c r="AO369" s="443"/>
      <c r="AP369" s="443"/>
      <c r="AQ369" s="443"/>
      <c r="AR369" s="443"/>
      <c r="AS369" s="443"/>
      <c r="AT369" s="443"/>
      <c r="AU369" s="443"/>
      <c r="AV369" s="443"/>
      <c r="AW369" s="443"/>
      <c r="AX369" s="258"/>
      <c r="AY369" s="258"/>
      <c r="AZ369" s="234"/>
      <c r="BA369" s="43"/>
    </row>
    <row r="370" spans="1:72" s="3" customFormat="1" ht="13" customHeight="1">
      <c r="A370" s="43"/>
      <c r="B370" s="258"/>
      <c r="C370" s="258"/>
      <c r="D370" s="258"/>
      <c r="E370" s="166" t="s">
        <v>562</v>
      </c>
      <c r="F370" s="102"/>
      <c r="G370" s="102"/>
      <c r="H370" s="387" t="s">
        <v>617</v>
      </c>
      <c r="I370" s="388"/>
      <c r="J370" s="388"/>
      <c r="K370" s="388"/>
      <c r="L370" s="388"/>
      <c r="M370" s="388"/>
      <c r="N370" s="388"/>
      <c r="O370" s="388"/>
      <c r="P370" s="388"/>
      <c r="Q370" s="388"/>
      <c r="R370" s="388"/>
      <c r="S370" s="388"/>
      <c r="T370" s="102"/>
      <c r="U370" s="443"/>
      <c r="V370" s="443"/>
      <c r="W370" s="443"/>
      <c r="X370" s="443"/>
      <c r="Y370" s="443"/>
      <c r="Z370" s="443"/>
      <c r="AA370" s="443"/>
      <c r="AB370" s="443"/>
      <c r="AC370" s="443"/>
      <c r="AD370" s="443"/>
      <c r="AE370" s="443"/>
      <c r="AF370" s="443"/>
      <c r="AG370" s="443"/>
      <c r="AH370" s="443"/>
      <c r="AI370" s="443"/>
      <c r="AJ370" s="443"/>
      <c r="AK370" s="443"/>
      <c r="AL370" s="443"/>
      <c r="AM370" s="443"/>
      <c r="AN370" s="443"/>
      <c r="AO370" s="443"/>
      <c r="AP370" s="443"/>
      <c r="AQ370" s="443"/>
      <c r="AR370" s="443"/>
      <c r="AS370" s="443"/>
      <c r="AT370" s="443"/>
      <c r="AU370" s="443"/>
      <c r="AV370" s="443"/>
      <c r="AW370" s="443"/>
      <c r="AX370" s="258"/>
      <c r="AY370" s="258"/>
      <c r="AZ370" s="234"/>
      <c r="BA370" s="43"/>
    </row>
    <row r="371" spans="1:72" s="3" customFormat="1" ht="10" customHeight="1" thickBot="1">
      <c r="A371" s="43"/>
      <c r="B371" s="258"/>
      <c r="C371" s="258"/>
      <c r="D371" s="258"/>
      <c r="E371" s="258"/>
      <c r="F371" s="258"/>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258"/>
      <c r="AE371" s="258"/>
      <c r="AF371" s="258"/>
      <c r="AG371" s="258"/>
      <c r="AH371" s="258"/>
      <c r="AI371" s="258"/>
      <c r="AJ371" s="258"/>
      <c r="AK371" s="258"/>
      <c r="AL371" s="258"/>
      <c r="AM371" s="258"/>
      <c r="AN371" s="258"/>
      <c r="AO371" s="258"/>
      <c r="AP371" s="258"/>
      <c r="AQ371" s="258"/>
      <c r="AR371" s="258"/>
      <c r="AS371" s="258"/>
      <c r="AT371" s="258"/>
      <c r="AU371" s="258"/>
      <c r="AV371" s="258"/>
      <c r="AW371" s="258"/>
      <c r="AX371" s="258"/>
      <c r="AY371" s="258"/>
      <c r="AZ371" s="234"/>
      <c r="BA371" s="43"/>
    </row>
    <row r="372" spans="1:72" s="3" customFormat="1" ht="10" customHeight="1">
      <c r="A372" s="43"/>
      <c r="B372" s="258"/>
      <c r="C372" s="258"/>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3"/>
      <c r="AR372" s="103"/>
      <c r="AS372" s="103"/>
      <c r="AT372" s="103"/>
      <c r="AU372" s="103"/>
      <c r="AV372" s="103"/>
      <c r="AW372" s="103"/>
      <c r="AX372" s="258"/>
      <c r="AY372" s="258"/>
      <c r="AZ372" s="234"/>
      <c r="BA372" s="43"/>
    </row>
    <row r="373" spans="1:72" s="3" customFormat="1" ht="10" customHeight="1" thickBot="1">
      <c r="A373" s="43"/>
      <c r="B373" s="258"/>
      <c r="C373" s="258"/>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c r="AU373" s="96"/>
      <c r="AV373" s="96"/>
      <c r="AW373" s="96"/>
      <c r="AX373" s="258"/>
      <c r="AY373" s="258"/>
      <c r="AZ373" s="234"/>
      <c r="BA373" s="43"/>
    </row>
    <row r="374" spans="1:72" s="3" customFormat="1" ht="10" customHeight="1">
      <c r="A374" s="43"/>
      <c r="B374" s="258"/>
      <c r="C374" s="258"/>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3"/>
      <c r="AR374" s="103"/>
      <c r="AS374" s="103"/>
      <c r="AT374" s="103"/>
      <c r="AU374" s="103"/>
      <c r="AV374" s="103"/>
      <c r="AW374" s="103"/>
      <c r="AX374" s="258"/>
      <c r="AY374" s="258"/>
      <c r="AZ374" s="234"/>
      <c r="BA374" s="43"/>
    </row>
    <row r="375" spans="1:72" s="3" customFormat="1" ht="10" customHeight="1">
      <c r="A375" s="43"/>
      <c r="B375" s="258"/>
      <c r="C375" s="258"/>
      <c r="D375" s="259"/>
      <c r="E375" s="256" t="s">
        <v>482</v>
      </c>
      <c r="F375" s="258"/>
      <c r="G375" s="258"/>
      <c r="H375" s="258"/>
      <c r="I375" s="258"/>
      <c r="J375" s="258"/>
      <c r="K375" s="258"/>
      <c r="L375" s="258"/>
      <c r="M375" s="258"/>
      <c r="N375" s="258"/>
      <c r="O375" s="329"/>
      <c r="P375" s="329"/>
      <c r="Q375" s="258"/>
      <c r="R375" s="98"/>
      <c r="S375" s="392" t="s">
        <v>483</v>
      </c>
      <c r="T375" s="392"/>
      <c r="U375" s="392"/>
      <c r="V375" s="392"/>
      <c r="W375" s="392"/>
      <c r="X375" s="392"/>
      <c r="Y375" s="392"/>
      <c r="Z375" s="392"/>
      <c r="AA375" s="392"/>
      <c r="AB375" s="392"/>
      <c r="AC375" s="392"/>
      <c r="AD375" s="392"/>
      <c r="AE375" s="392"/>
      <c r="AF375" s="392"/>
      <c r="AG375" s="392"/>
      <c r="AH375" s="392"/>
      <c r="AI375" s="392"/>
      <c r="AJ375" s="392"/>
      <c r="AK375" s="392"/>
      <c r="AL375" s="392"/>
      <c r="AM375" s="392"/>
      <c r="AN375" s="392"/>
      <c r="AO375" s="392"/>
      <c r="AP375" s="392"/>
      <c r="AQ375" s="263"/>
      <c r="AR375" s="263"/>
      <c r="AS375" s="263"/>
      <c r="AT375" s="169"/>
      <c r="AU375" s="169"/>
      <c r="AV375" s="169"/>
      <c r="AW375" s="169"/>
      <c r="AX375" s="258"/>
      <c r="AY375" s="258"/>
      <c r="AZ375" s="11" t="str">
        <f>IF(OR(IF(ISBLANK(O375),TRUE)),"COMPLETARE","OK")</f>
        <v>COMPLETARE</v>
      </c>
      <c r="BA375" s="43"/>
    </row>
    <row r="376" spans="1:72" s="3" customFormat="1" ht="10" customHeight="1">
      <c r="A376" s="43"/>
      <c r="B376" s="258"/>
      <c r="C376" s="258"/>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258"/>
      <c r="AY376" s="258"/>
      <c r="AZ376" s="234"/>
      <c r="BA376" s="43"/>
    </row>
    <row r="377" spans="1:72" s="3" customFormat="1" ht="5.05" customHeight="1">
      <c r="A377" s="43"/>
      <c r="B377" s="258"/>
      <c r="C377" s="259"/>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258"/>
      <c r="AY377" s="258"/>
      <c r="AZ377" s="234"/>
      <c r="BA377" s="43"/>
    </row>
    <row r="378" spans="1:72" s="3" customFormat="1" ht="10" customHeight="1">
      <c r="A378" s="43"/>
      <c r="B378" s="258"/>
      <c r="C378" s="258"/>
      <c r="D378" s="96"/>
      <c r="E378" s="171"/>
      <c r="F378" s="96"/>
      <c r="G378" s="96"/>
      <c r="H378" s="96"/>
      <c r="I378" s="96"/>
      <c r="J378" s="96"/>
      <c r="K378" s="96"/>
      <c r="L378" s="96"/>
      <c r="M378" s="96"/>
      <c r="N378" s="96"/>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t="s">
        <v>484</v>
      </c>
      <c r="AO378" s="96"/>
      <c r="AP378" s="96"/>
      <c r="AQ378" s="96"/>
      <c r="AR378" s="96"/>
      <c r="AS378" s="96"/>
      <c r="AT378" s="96" t="s">
        <v>485</v>
      </c>
      <c r="AU378" s="96"/>
      <c r="AV378" s="96"/>
      <c r="AW378" s="96"/>
      <c r="AX378" s="258"/>
      <c r="AY378" s="258"/>
      <c r="AZ378" s="234"/>
      <c r="BA378" s="43"/>
    </row>
    <row r="379" spans="1:72" s="3" customFormat="1" ht="5.05" customHeight="1">
      <c r="A379" s="43"/>
      <c r="B379" s="258"/>
      <c r="C379" s="258"/>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258"/>
      <c r="AY379" s="258"/>
      <c r="AZ379" s="234"/>
      <c r="BA379" s="43"/>
    </row>
    <row r="380" spans="1:72" s="3" customFormat="1" ht="10" customHeight="1">
      <c r="A380" s="43"/>
      <c r="B380" s="258"/>
      <c r="C380" s="258"/>
      <c r="D380" s="96"/>
      <c r="E380" s="96" t="s">
        <v>488</v>
      </c>
      <c r="F380" s="96"/>
      <c r="G380" s="96"/>
      <c r="H380" s="96"/>
      <c r="I380" s="96"/>
      <c r="J380" s="96"/>
      <c r="K380" s="96"/>
      <c r="L380" s="96"/>
      <c r="M380" s="96"/>
      <c r="N380" s="96"/>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321" t="s">
        <v>489</v>
      </c>
      <c r="AO380" s="321"/>
      <c r="AP380" s="321"/>
      <c r="AQ380" s="321"/>
      <c r="AR380" s="96"/>
      <c r="AS380" s="96"/>
      <c r="AT380" s="96"/>
      <c r="AU380" s="322"/>
      <c r="AV380" s="322"/>
      <c r="AW380" s="96"/>
      <c r="AX380" s="258"/>
      <c r="AY380" s="258"/>
      <c r="AZ380" s="237"/>
      <c r="BA380" s="43"/>
      <c r="BQ380" s="393"/>
      <c r="BR380" s="393"/>
      <c r="BS380" s="393"/>
      <c r="BT380" s="393"/>
    </row>
    <row r="381" spans="1:72" s="3" customFormat="1" ht="5.0999999999999996" customHeight="1">
      <c r="A381" s="43"/>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258"/>
      <c r="AE381" s="258"/>
      <c r="AF381" s="258"/>
      <c r="AG381" s="96"/>
      <c r="AH381" s="96"/>
      <c r="AI381" s="96"/>
      <c r="AJ381" s="96"/>
      <c r="AK381" s="96"/>
      <c r="AL381" s="96"/>
      <c r="AM381" s="96"/>
      <c r="AN381" s="258"/>
      <c r="AO381" s="258"/>
      <c r="AP381" s="258"/>
      <c r="AQ381" s="258"/>
      <c r="AR381" s="258"/>
      <c r="AS381" s="258"/>
      <c r="AT381" s="258"/>
      <c r="AU381" s="258"/>
      <c r="AV381" s="258"/>
      <c r="AW381" s="258"/>
      <c r="AX381" s="258"/>
      <c r="AY381" s="258"/>
      <c r="AZ381" s="234"/>
      <c r="BA381" s="43"/>
      <c r="BQ381" s="5"/>
      <c r="BR381" s="5"/>
      <c r="BS381" s="5"/>
      <c r="BT381" s="5"/>
    </row>
    <row r="382" spans="1:72" s="3" customFormat="1" ht="10" customHeight="1">
      <c r="A382" s="43"/>
      <c r="B382" s="258"/>
      <c r="C382" s="259"/>
      <c r="D382" s="258"/>
      <c r="E382" s="96" t="s">
        <v>492</v>
      </c>
      <c r="F382" s="258"/>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258"/>
      <c r="AE382" s="258"/>
      <c r="AF382" s="258"/>
      <c r="AG382" s="96"/>
      <c r="AH382" s="96"/>
      <c r="AI382" s="96"/>
      <c r="AJ382" s="96"/>
      <c r="AK382" s="96"/>
      <c r="AL382" s="96"/>
      <c r="AM382" s="96"/>
      <c r="AN382" s="321" t="s">
        <v>749</v>
      </c>
      <c r="AO382" s="321"/>
      <c r="AP382" s="321"/>
      <c r="AQ382" s="321"/>
      <c r="AR382" s="258"/>
      <c r="AS382" s="258"/>
      <c r="AT382" s="258"/>
      <c r="AU382" s="322"/>
      <c r="AV382" s="322"/>
      <c r="AW382" s="258"/>
      <c r="AX382" s="258"/>
      <c r="AY382" s="258"/>
      <c r="AZ382" s="241"/>
      <c r="BA382" s="43"/>
      <c r="BQ382" s="391"/>
      <c r="BR382" s="391"/>
      <c r="BS382" s="391"/>
      <c r="BT382" s="391"/>
    </row>
    <row r="383" spans="1:72" s="3" customFormat="1" ht="5.0999999999999996" customHeight="1">
      <c r="A383" s="43"/>
      <c r="B383" s="258"/>
      <c r="C383" s="258"/>
      <c r="D383" s="258"/>
      <c r="E383" s="96"/>
      <c r="F383" s="258"/>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258"/>
      <c r="AE383" s="258"/>
      <c r="AF383" s="258"/>
      <c r="AG383" s="96"/>
      <c r="AH383" s="96"/>
      <c r="AI383" s="96"/>
      <c r="AJ383" s="96"/>
      <c r="AK383" s="96"/>
      <c r="AL383" s="96"/>
      <c r="AM383" s="96"/>
      <c r="AN383" s="258"/>
      <c r="AO383" s="258"/>
      <c r="AP383" s="258"/>
      <c r="AQ383" s="258"/>
      <c r="AR383" s="258"/>
      <c r="AS383" s="258"/>
      <c r="AT383" s="258"/>
      <c r="AU383" s="258"/>
      <c r="AV383" s="258"/>
      <c r="AW383" s="258"/>
      <c r="AX383" s="258"/>
      <c r="AY383" s="258"/>
      <c r="AZ383" s="234"/>
      <c r="BA383" s="43"/>
      <c r="BQ383" s="5"/>
      <c r="BR383" s="5"/>
      <c r="BS383" s="5"/>
      <c r="BT383" s="5"/>
    </row>
    <row r="384" spans="1:72" s="3" customFormat="1" ht="10" customHeight="1">
      <c r="A384" s="43"/>
      <c r="B384" s="258"/>
      <c r="C384" s="258"/>
      <c r="D384" s="96"/>
      <c r="E384" s="96" t="s">
        <v>494</v>
      </c>
      <c r="F384" s="96"/>
      <c r="G384" s="96"/>
      <c r="H384" s="96"/>
      <c r="I384" s="96"/>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321" t="s">
        <v>495</v>
      </c>
      <c r="AO384" s="321"/>
      <c r="AP384" s="321"/>
      <c r="AQ384" s="321"/>
      <c r="AR384" s="96"/>
      <c r="AS384" s="96"/>
      <c r="AT384" s="96"/>
      <c r="AU384" s="322"/>
      <c r="AV384" s="322"/>
      <c r="AW384" s="96"/>
      <c r="AX384" s="258"/>
      <c r="AY384" s="258"/>
      <c r="AZ384" s="241"/>
      <c r="BA384" s="43"/>
      <c r="BQ384" s="391"/>
      <c r="BR384" s="391"/>
      <c r="BS384" s="391"/>
      <c r="BT384" s="391"/>
    </row>
    <row r="385" spans="1:72" s="3" customFormat="1" ht="5.0999999999999996" customHeight="1">
      <c r="A385" s="43"/>
      <c r="B385" s="258"/>
      <c r="C385" s="258"/>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258"/>
      <c r="AY385" s="258"/>
      <c r="AZ385" s="234"/>
      <c r="BA385" s="43"/>
      <c r="BQ385" s="28"/>
      <c r="BR385" s="28"/>
      <c r="BS385" s="28"/>
      <c r="BT385" s="28"/>
    </row>
    <row r="386" spans="1:72" s="3" customFormat="1" ht="10" customHeight="1">
      <c r="A386" s="43"/>
      <c r="B386" s="258"/>
      <c r="C386" s="258"/>
      <c r="D386" s="96"/>
      <c r="E386" s="96" t="s">
        <v>498</v>
      </c>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321" t="s">
        <v>499</v>
      </c>
      <c r="AO386" s="321"/>
      <c r="AP386" s="321"/>
      <c r="AQ386" s="321"/>
      <c r="AR386" s="96"/>
      <c r="AS386" s="96"/>
      <c r="AT386" s="96"/>
      <c r="AU386" s="322"/>
      <c r="AV386" s="322"/>
      <c r="AW386" s="96"/>
      <c r="AX386" s="258"/>
      <c r="AY386" s="258"/>
      <c r="AZ386" s="241"/>
      <c r="BA386" s="43"/>
      <c r="BQ386" s="391"/>
      <c r="BR386" s="391"/>
      <c r="BS386" s="391"/>
      <c r="BT386" s="391"/>
    </row>
    <row r="387" spans="1:72" s="3" customFormat="1" ht="5.0999999999999996" customHeight="1">
      <c r="A387" s="43"/>
      <c r="B387" s="258"/>
      <c r="C387" s="258"/>
      <c r="D387" s="258"/>
      <c r="E387" s="267"/>
      <c r="F387" s="267"/>
      <c r="G387" s="267"/>
      <c r="H387" s="267"/>
      <c r="I387" s="267"/>
      <c r="J387" s="267"/>
      <c r="K387" s="267"/>
      <c r="L387" s="267"/>
      <c r="M387" s="267"/>
      <c r="N387" s="267"/>
      <c r="O387" s="267"/>
      <c r="P387" s="267"/>
      <c r="Q387" s="267"/>
      <c r="R387" s="267"/>
      <c r="S387" s="267"/>
      <c r="T387" s="258"/>
      <c r="U387" s="258"/>
      <c r="V387" s="258"/>
      <c r="W387" s="258"/>
      <c r="X387" s="258"/>
      <c r="Y387" s="258"/>
      <c r="Z387" s="258"/>
      <c r="AA387" s="258"/>
      <c r="AB387" s="258"/>
      <c r="AC387" s="258"/>
      <c r="AD387" s="258"/>
      <c r="AE387" s="258"/>
      <c r="AF387" s="258"/>
      <c r="AG387" s="96"/>
      <c r="AH387" s="96"/>
      <c r="AI387" s="96"/>
      <c r="AJ387" s="96"/>
      <c r="AK387" s="96"/>
      <c r="AL387" s="96"/>
      <c r="AM387" s="96"/>
      <c r="AN387" s="258"/>
      <c r="AO387" s="258"/>
      <c r="AP387" s="258"/>
      <c r="AQ387" s="258"/>
      <c r="AR387" s="258"/>
      <c r="AS387" s="258"/>
      <c r="AT387" s="258"/>
      <c r="AU387" s="258"/>
      <c r="AV387" s="258"/>
      <c r="AW387" s="258"/>
      <c r="AX387" s="258"/>
      <c r="AY387" s="258"/>
      <c r="AZ387" s="234"/>
      <c r="BA387" s="43"/>
      <c r="BQ387" s="5"/>
      <c r="BR387" s="5"/>
      <c r="BS387" s="5"/>
      <c r="BT387" s="5"/>
    </row>
    <row r="388" spans="1:72" s="3" customFormat="1" ht="10" customHeight="1">
      <c r="A388" s="43"/>
      <c r="B388" s="312"/>
      <c r="C388" s="312"/>
      <c r="D388" s="312"/>
      <c r="E388" s="96" t="s">
        <v>775</v>
      </c>
      <c r="F388" s="313"/>
      <c r="G388" s="313"/>
      <c r="H388" s="313"/>
      <c r="I388" s="313"/>
      <c r="J388" s="313"/>
      <c r="K388" s="313"/>
      <c r="L388" s="313"/>
      <c r="M388" s="313"/>
      <c r="N388" s="313"/>
      <c r="O388" s="313"/>
      <c r="P388" s="313"/>
      <c r="Q388" s="313"/>
      <c r="R388" s="313"/>
      <c r="S388" s="313"/>
      <c r="T388" s="312"/>
      <c r="U388" s="312"/>
      <c r="V388" s="312"/>
      <c r="W388" s="312"/>
      <c r="X388" s="312"/>
      <c r="Y388" s="312"/>
      <c r="Z388" s="312"/>
      <c r="AA388" s="312"/>
      <c r="AB388" s="312"/>
      <c r="AC388" s="312"/>
      <c r="AD388" s="312"/>
      <c r="AE388" s="312"/>
      <c r="AF388" s="312"/>
      <c r="AG388" s="96"/>
      <c r="AH388" s="96"/>
      <c r="AI388" s="96"/>
      <c r="AJ388" s="96"/>
      <c r="AK388" s="96"/>
      <c r="AL388" s="96"/>
      <c r="AM388" s="96"/>
      <c r="AN388" s="321" t="s">
        <v>774</v>
      </c>
      <c r="AO388" s="321"/>
      <c r="AP388" s="321"/>
      <c r="AQ388" s="321"/>
      <c r="AR388" s="312"/>
      <c r="AS388" s="312"/>
      <c r="AT388" s="312"/>
      <c r="AU388" s="322"/>
      <c r="AV388" s="322"/>
      <c r="AW388" s="312"/>
      <c r="AX388" s="312"/>
      <c r="AY388" s="312"/>
      <c r="AZ388" s="234"/>
      <c r="BA388" s="43"/>
      <c r="BQ388" s="5"/>
      <c r="BR388" s="5"/>
      <c r="BS388" s="5"/>
      <c r="BT388" s="5"/>
    </row>
    <row r="389" spans="1:72" s="3" customFormat="1" ht="5.0999999999999996" customHeight="1">
      <c r="A389" s="43"/>
      <c r="B389" s="312"/>
      <c r="C389" s="312"/>
      <c r="D389" s="312"/>
      <c r="E389" s="313"/>
      <c r="F389" s="313"/>
      <c r="G389" s="313"/>
      <c r="H389" s="313"/>
      <c r="I389" s="313"/>
      <c r="J389" s="313"/>
      <c r="K389" s="313"/>
      <c r="L389" s="313"/>
      <c r="M389" s="313"/>
      <c r="N389" s="313"/>
      <c r="O389" s="313"/>
      <c r="P389" s="313"/>
      <c r="Q389" s="313"/>
      <c r="R389" s="313"/>
      <c r="S389" s="313"/>
      <c r="T389" s="312"/>
      <c r="U389" s="312"/>
      <c r="V389" s="312"/>
      <c r="W389" s="312"/>
      <c r="X389" s="312"/>
      <c r="Y389" s="312"/>
      <c r="Z389" s="312"/>
      <c r="AA389" s="312"/>
      <c r="AB389" s="312"/>
      <c r="AC389" s="312"/>
      <c r="AD389" s="312"/>
      <c r="AE389" s="312"/>
      <c r="AF389" s="312"/>
      <c r="AG389" s="96"/>
      <c r="AH389" s="96"/>
      <c r="AI389" s="96"/>
      <c r="AJ389" s="96"/>
      <c r="AK389" s="96"/>
      <c r="AL389" s="96"/>
      <c r="AM389" s="96"/>
      <c r="AN389" s="312"/>
      <c r="AO389" s="312"/>
      <c r="AP389" s="312"/>
      <c r="AQ389" s="312"/>
      <c r="AR389" s="312"/>
      <c r="AS389" s="312"/>
      <c r="AT389" s="312"/>
      <c r="AU389" s="312"/>
      <c r="AV389" s="312"/>
      <c r="AW389" s="312"/>
      <c r="AX389" s="312"/>
      <c r="AY389" s="312"/>
      <c r="AZ389" s="234"/>
      <c r="BA389" s="43"/>
      <c r="BQ389" s="5"/>
      <c r="BR389" s="5"/>
      <c r="BS389" s="5"/>
      <c r="BT389" s="5"/>
    </row>
    <row r="390" spans="1:72" s="3" customFormat="1" ht="10" customHeight="1">
      <c r="A390" s="43"/>
      <c r="B390" s="312"/>
      <c r="C390" s="312"/>
      <c r="D390" s="312"/>
      <c r="E390" s="96" t="s">
        <v>777</v>
      </c>
      <c r="F390" s="313"/>
      <c r="G390" s="313"/>
      <c r="H390" s="313"/>
      <c r="I390" s="313"/>
      <c r="J390" s="313"/>
      <c r="K390" s="313"/>
      <c r="L390" s="313"/>
      <c r="M390" s="313"/>
      <c r="N390" s="313"/>
      <c r="O390" s="313"/>
      <c r="P390" s="313"/>
      <c r="Q390" s="313"/>
      <c r="R390" s="313"/>
      <c r="S390" s="313"/>
      <c r="T390" s="312"/>
      <c r="U390" s="312"/>
      <c r="V390" s="312"/>
      <c r="W390" s="312"/>
      <c r="X390" s="312"/>
      <c r="Y390" s="312"/>
      <c r="Z390" s="312"/>
      <c r="AA390" s="312"/>
      <c r="AB390" s="312"/>
      <c r="AC390" s="312"/>
      <c r="AD390" s="312"/>
      <c r="AE390" s="312"/>
      <c r="AF390" s="312"/>
      <c r="AG390" s="96"/>
      <c r="AH390" s="96"/>
      <c r="AI390" s="96"/>
      <c r="AJ390" s="96"/>
      <c r="AK390" s="96"/>
      <c r="AL390" s="96"/>
      <c r="AM390" s="96"/>
      <c r="AN390" s="321" t="s">
        <v>776</v>
      </c>
      <c r="AO390" s="321"/>
      <c r="AP390" s="321"/>
      <c r="AQ390" s="321"/>
      <c r="AR390" s="312"/>
      <c r="AS390" s="312"/>
      <c r="AT390" s="312"/>
      <c r="AU390" s="322"/>
      <c r="AV390" s="322"/>
      <c r="AW390" s="312"/>
      <c r="AX390" s="312"/>
      <c r="AY390" s="312"/>
      <c r="AZ390" s="234"/>
      <c r="BA390" s="43"/>
      <c r="BQ390" s="5"/>
      <c r="BR390" s="5"/>
      <c r="BS390" s="5"/>
      <c r="BT390" s="5"/>
    </row>
    <row r="391" spans="1:72" s="3" customFormat="1" ht="5.0999999999999996" customHeight="1">
      <c r="A391" s="43"/>
      <c r="B391" s="312"/>
      <c r="C391" s="312"/>
      <c r="D391" s="312"/>
      <c r="E391" s="313"/>
      <c r="F391" s="313"/>
      <c r="G391" s="313"/>
      <c r="H391" s="313"/>
      <c r="I391" s="313"/>
      <c r="J391" s="313"/>
      <c r="K391" s="313"/>
      <c r="L391" s="313"/>
      <c r="M391" s="313"/>
      <c r="N391" s="313"/>
      <c r="O391" s="313"/>
      <c r="P391" s="313"/>
      <c r="Q391" s="313"/>
      <c r="R391" s="313"/>
      <c r="S391" s="313"/>
      <c r="T391" s="312"/>
      <c r="U391" s="312"/>
      <c r="V391" s="312"/>
      <c r="W391" s="312"/>
      <c r="X391" s="312"/>
      <c r="Y391" s="312"/>
      <c r="Z391" s="312"/>
      <c r="AA391" s="312"/>
      <c r="AB391" s="312"/>
      <c r="AC391" s="312"/>
      <c r="AD391" s="312"/>
      <c r="AE391" s="312"/>
      <c r="AF391" s="312"/>
      <c r="AG391" s="96"/>
      <c r="AH391" s="96"/>
      <c r="AI391" s="96"/>
      <c r="AJ391" s="96"/>
      <c r="AK391" s="96"/>
      <c r="AL391" s="96"/>
      <c r="AM391" s="96"/>
      <c r="AN391" s="312"/>
      <c r="AO391" s="312"/>
      <c r="AP391" s="312"/>
      <c r="AQ391" s="312"/>
      <c r="AR391" s="312"/>
      <c r="AS391" s="312"/>
      <c r="AT391" s="312"/>
      <c r="AU391" s="312"/>
      <c r="AV391" s="312"/>
      <c r="AW391" s="312"/>
      <c r="AX391" s="312"/>
      <c r="AY391" s="312"/>
      <c r="AZ391" s="234"/>
      <c r="BA391" s="43"/>
      <c r="BQ391" s="5"/>
      <c r="BR391" s="5"/>
      <c r="BS391" s="5"/>
      <c r="BT391" s="5"/>
    </row>
    <row r="392" spans="1:72" s="3" customFormat="1" ht="10" customHeight="1">
      <c r="A392" s="43"/>
      <c r="B392" s="258"/>
      <c r="C392" s="258"/>
      <c r="D392" s="258"/>
      <c r="E392" s="96" t="s">
        <v>772</v>
      </c>
      <c r="F392" s="258"/>
      <c r="G392" s="258"/>
      <c r="H392" s="258"/>
      <c r="I392" s="258"/>
      <c r="J392" s="258"/>
      <c r="K392" s="258"/>
      <c r="L392" s="258"/>
      <c r="M392" s="258"/>
      <c r="N392" s="258"/>
      <c r="O392" s="258"/>
      <c r="P392" s="258"/>
      <c r="Q392" s="258"/>
      <c r="R392" s="258"/>
      <c r="S392" s="258"/>
      <c r="T392" s="258"/>
      <c r="U392" s="258"/>
      <c r="V392" s="258"/>
      <c r="W392" s="258"/>
      <c r="X392" s="258"/>
      <c r="Y392" s="258"/>
      <c r="Z392" s="258"/>
      <c r="AA392" s="258"/>
      <c r="AB392" s="258"/>
      <c r="AC392" s="258"/>
      <c r="AD392" s="258"/>
      <c r="AE392" s="258"/>
      <c r="AF392" s="258"/>
      <c r="AG392" s="96"/>
      <c r="AH392" s="96"/>
      <c r="AI392" s="96"/>
      <c r="AJ392" s="96"/>
      <c r="AK392" s="96"/>
      <c r="AL392" s="96"/>
      <c r="AM392" s="96"/>
      <c r="AN392" s="321" t="s">
        <v>500</v>
      </c>
      <c r="AO392" s="321"/>
      <c r="AP392" s="321"/>
      <c r="AQ392" s="321"/>
      <c r="AR392" s="258"/>
      <c r="AS392" s="258"/>
      <c r="AT392" s="258"/>
      <c r="AU392" s="322"/>
      <c r="AV392" s="322"/>
      <c r="AW392" s="258"/>
      <c r="AX392" s="258"/>
      <c r="AY392" s="258"/>
      <c r="AZ392" s="241"/>
      <c r="BA392" s="43"/>
      <c r="BQ392" s="391"/>
      <c r="BR392" s="391"/>
      <c r="BS392" s="391"/>
      <c r="BT392" s="391"/>
    </row>
    <row r="393" spans="1:72" s="3" customFormat="1" ht="5.0999999999999996" customHeight="1">
      <c r="A393" s="43"/>
      <c r="B393" s="258"/>
      <c r="C393" s="259"/>
      <c r="D393" s="259"/>
      <c r="E393" s="258"/>
      <c r="F393" s="258"/>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258"/>
      <c r="AE393" s="258"/>
      <c r="AF393" s="258"/>
      <c r="AG393" s="96"/>
      <c r="AH393" s="96"/>
      <c r="AI393" s="96"/>
      <c r="AJ393" s="96"/>
      <c r="AK393" s="96"/>
      <c r="AL393" s="96"/>
      <c r="AM393" s="96"/>
      <c r="AN393" s="258"/>
      <c r="AO393" s="258"/>
      <c r="AP393" s="258"/>
      <c r="AQ393" s="258"/>
      <c r="AR393" s="258"/>
      <c r="AS393" s="258"/>
      <c r="AT393" s="258"/>
      <c r="AU393" s="258"/>
      <c r="AV393" s="258"/>
      <c r="AW393" s="258"/>
      <c r="AX393" s="258"/>
      <c r="AY393" s="258"/>
      <c r="AZ393" s="234"/>
      <c r="BA393" s="43"/>
      <c r="BQ393" s="5"/>
      <c r="BR393" s="5"/>
      <c r="BS393" s="5"/>
      <c r="BT393" s="5"/>
    </row>
    <row r="394" spans="1:72" s="3" customFormat="1" ht="10" customHeight="1">
      <c r="A394" s="43"/>
      <c r="B394" s="258"/>
      <c r="C394" s="258"/>
      <c r="D394" s="258"/>
      <c r="E394" s="96" t="s">
        <v>773</v>
      </c>
      <c r="F394" s="258"/>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258"/>
      <c r="AE394" s="258"/>
      <c r="AF394" s="258"/>
      <c r="AG394" s="96"/>
      <c r="AH394" s="96"/>
      <c r="AI394" s="96"/>
      <c r="AJ394" s="96"/>
      <c r="AK394" s="96"/>
      <c r="AL394" s="96"/>
      <c r="AM394" s="96"/>
      <c r="AN394" s="321" t="s">
        <v>501</v>
      </c>
      <c r="AO394" s="321"/>
      <c r="AP394" s="321"/>
      <c r="AQ394" s="321"/>
      <c r="AR394" s="258"/>
      <c r="AS394" s="258"/>
      <c r="AT394" s="258"/>
      <c r="AU394" s="322"/>
      <c r="AV394" s="322"/>
      <c r="AW394" s="258"/>
      <c r="AX394" s="258"/>
      <c r="AY394" s="258"/>
      <c r="AZ394" s="241"/>
      <c r="BA394" s="43"/>
      <c r="BQ394" s="391"/>
      <c r="BR394" s="391"/>
      <c r="BS394" s="391"/>
      <c r="BT394" s="391"/>
    </row>
    <row r="395" spans="1:72" s="3" customFormat="1" ht="5.0999999999999996" customHeight="1">
      <c r="A395" s="43"/>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258"/>
      <c r="AF395" s="258"/>
      <c r="AG395" s="96"/>
      <c r="AH395" s="96"/>
      <c r="AI395" s="96"/>
      <c r="AJ395" s="96"/>
      <c r="AK395" s="96"/>
      <c r="AL395" s="96"/>
      <c r="AM395" s="96"/>
      <c r="AN395" s="258"/>
      <c r="AO395" s="258"/>
      <c r="AP395" s="258"/>
      <c r="AQ395" s="258"/>
      <c r="AR395" s="258"/>
      <c r="AS395" s="258"/>
      <c r="AT395" s="258"/>
      <c r="AU395" s="258"/>
      <c r="AV395" s="258"/>
      <c r="AW395" s="258"/>
      <c r="AX395" s="258"/>
      <c r="AY395" s="258"/>
      <c r="AZ395" s="234"/>
      <c r="BA395" s="43"/>
      <c r="BQ395" s="5"/>
      <c r="BR395" s="5"/>
      <c r="BS395" s="5"/>
      <c r="BT395" s="5"/>
    </row>
    <row r="396" spans="1:72" s="3" customFormat="1" ht="10" customHeight="1">
      <c r="A396" s="43"/>
      <c r="B396" s="258"/>
      <c r="C396" s="258"/>
      <c r="D396" s="258"/>
      <c r="E396" s="96" t="s">
        <v>502</v>
      </c>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96"/>
      <c r="AH396" s="96"/>
      <c r="AI396" s="96"/>
      <c r="AJ396" s="96"/>
      <c r="AK396" s="96"/>
      <c r="AL396" s="96"/>
      <c r="AM396" s="96"/>
      <c r="AN396" s="321" t="s">
        <v>503</v>
      </c>
      <c r="AO396" s="321"/>
      <c r="AP396" s="321"/>
      <c r="AQ396" s="321"/>
      <c r="AR396" s="258"/>
      <c r="AS396" s="258"/>
      <c r="AT396" s="258"/>
      <c r="AU396" s="322"/>
      <c r="AV396" s="322"/>
      <c r="AW396" s="258"/>
      <c r="AX396" s="258"/>
      <c r="AY396" s="258"/>
      <c r="AZ396" s="76"/>
      <c r="BA396" s="43"/>
      <c r="BQ396" s="393"/>
      <c r="BR396" s="393"/>
      <c r="BS396" s="393"/>
      <c r="BT396" s="393"/>
    </row>
    <row r="397" spans="1:72" s="3" customFormat="1" ht="5.0999999999999996" customHeight="1">
      <c r="A397" s="43"/>
      <c r="B397" s="258"/>
      <c r="C397" s="258"/>
      <c r="D397" s="258"/>
      <c r="E397" s="96"/>
      <c r="F397" s="258"/>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258"/>
      <c r="AE397" s="258"/>
      <c r="AF397" s="258"/>
      <c r="AG397" s="96"/>
      <c r="AH397" s="96"/>
      <c r="AI397" s="96"/>
      <c r="AJ397" s="96"/>
      <c r="AK397" s="96"/>
      <c r="AL397" s="96"/>
      <c r="AM397" s="96"/>
      <c r="AN397" s="262"/>
      <c r="AO397" s="262"/>
      <c r="AP397" s="262"/>
      <c r="AQ397" s="262"/>
      <c r="AR397" s="258"/>
      <c r="AS397" s="258"/>
      <c r="AT397" s="258"/>
      <c r="AU397" s="258"/>
      <c r="AV397" s="258"/>
      <c r="AW397" s="258"/>
      <c r="AX397" s="258"/>
      <c r="AY397" s="258"/>
      <c r="AZ397" s="241"/>
      <c r="BA397" s="43"/>
    </row>
    <row r="398" spans="1:72" s="3" customFormat="1" ht="10" customHeight="1">
      <c r="A398" s="43"/>
      <c r="B398" s="258"/>
      <c r="C398" s="258"/>
      <c r="D398" s="258"/>
      <c r="E398" s="96" t="s">
        <v>278</v>
      </c>
      <c r="F398" s="258"/>
      <c r="G398" s="258"/>
      <c r="H398" s="258"/>
      <c r="I398" s="258"/>
      <c r="J398" s="258"/>
      <c r="K398" s="258"/>
      <c r="L398" s="258"/>
      <c r="M398" s="258"/>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258"/>
      <c r="AX398" s="258"/>
      <c r="AY398" s="258"/>
      <c r="AZ398" s="241"/>
      <c r="BA398" s="43"/>
    </row>
    <row r="399" spans="1:72" s="3" customFormat="1" ht="10" customHeight="1" thickBot="1">
      <c r="A399" s="43"/>
      <c r="B399" s="258"/>
      <c r="C399" s="259"/>
      <c r="D399" s="125"/>
      <c r="E399" s="130"/>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30"/>
      <c r="AH399" s="130"/>
      <c r="AI399" s="130"/>
      <c r="AJ399" s="130"/>
      <c r="AK399" s="107"/>
      <c r="AL399" s="107"/>
      <c r="AM399" s="107"/>
      <c r="AN399" s="107"/>
      <c r="AO399" s="107"/>
      <c r="AP399" s="107"/>
      <c r="AQ399" s="107"/>
      <c r="AR399" s="107"/>
      <c r="AS399" s="107"/>
      <c r="AT399" s="107"/>
      <c r="AU399" s="107"/>
      <c r="AV399" s="107"/>
      <c r="AW399" s="107"/>
      <c r="AX399" s="258"/>
      <c r="AY399" s="258"/>
      <c r="AZ399" s="234"/>
      <c r="BA399" s="43"/>
    </row>
    <row r="400" spans="1:72" s="3" customFormat="1" ht="10" customHeight="1">
      <c r="A400" s="43"/>
      <c r="B400" s="258"/>
      <c r="C400" s="259"/>
      <c r="D400" s="259"/>
      <c r="E400" s="96"/>
      <c r="F400" s="258"/>
      <c r="G400" s="258"/>
      <c r="H400" s="258"/>
      <c r="I400" s="258"/>
      <c r="J400" s="258"/>
      <c r="K400" s="258"/>
      <c r="L400" s="258"/>
      <c r="M400" s="258"/>
      <c r="N400" s="258"/>
      <c r="O400" s="258"/>
      <c r="P400" s="258"/>
      <c r="Q400" s="258"/>
      <c r="R400" s="258"/>
      <c r="S400" s="258"/>
      <c r="T400" s="258"/>
      <c r="U400" s="258"/>
      <c r="V400" s="258"/>
      <c r="W400" s="258"/>
      <c r="X400" s="258"/>
      <c r="Y400" s="258"/>
      <c r="Z400" s="258"/>
      <c r="AA400" s="258"/>
      <c r="AB400" s="258"/>
      <c r="AC400" s="258"/>
      <c r="AD400" s="258"/>
      <c r="AE400" s="258"/>
      <c r="AF400" s="258"/>
      <c r="AG400" s="96"/>
      <c r="AH400" s="96"/>
      <c r="AI400" s="96"/>
      <c r="AJ400" s="96"/>
      <c r="AK400" s="258"/>
      <c r="AL400" s="258"/>
      <c r="AM400" s="258"/>
      <c r="AN400" s="258"/>
      <c r="AO400" s="258"/>
      <c r="AP400" s="258"/>
      <c r="AQ400" s="258"/>
      <c r="AR400" s="258"/>
      <c r="AS400" s="258"/>
      <c r="AT400" s="258"/>
      <c r="AU400" s="258"/>
      <c r="AV400" s="258"/>
      <c r="AW400" s="258"/>
      <c r="AX400" s="258"/>
      <c r="AY400" s="258"/>
      <c r="AZ400" s="234"/>
      <c r="BA400" s="43"/>
    </row>
    <row r="401" spans="1:87" s="3" customFormat="1" ht="10" customHeight="1" thickBot="1">
      <c r="A401" s="43"/>
      <c r="B401" s="258"/>
      <c r="C401" s="259"/>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258"/>
      <c r="AY401" s="258"/>
      <c r="AZ401" s="234"/>
      <c r="BA401" s="43"/>
    </row>
    <row r="402" spans="1:87" s="3" customFormat="1" ht="10" customHeight="1">
      <c r="A402" s="43"/>
      <c r="B402" s="258"/>
      <c r="C402" s="259"/>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c r="AA402" s="103"/>
      <c r="AB402" s="103"/>
      <c r="AC402" s="103"/>
      <c r="AD402" s="103"/>
      <c r="AE402" s="103"/>
      <c r="AF402" s="103"/>
      <c r="AG402" s="103"/>
      <c r="AH402" s="103"/>
      <c r="AI402" s="103"/>
      <c r="AJ402" s="103"/>
      <c r="AK402" s="103"/>
      <c r="AL402" s="103"/>
      <c r="AM402" s="103"/>
      <c r="AN402" s="103"/>
      <c r="AO402" s="103"/>
      <c r="AP402" s="103"/>
      <c r="AQ402" s="103"/>
      <c r="AR402" s="103"/>
      <c r="AS402" s="103"/>
      <c r="AT402" s="103"/>
      <c r="AU402" s="103"/>
      <c r="AV402" s="103"/>
      <c r="AW402" s="103"/>
      <c r="AX402" s="258"/>
      <c r="AY402" s="258"/>
      <c r="AZ402" s="234"/>
      <c r="BA402" s="43"/>
    </row>
    <row r="403" spans="1:87" s="3" customFormat="1" ht="10" customHeight="1">
      <c r="A403" s="43"/>
      <c r="B403" s="258"/>
      <c r="C403" s="259"/>
      <c r="D403" s="259"/>
      <c r="E403" s="256" t="s">
        <v>619</v>
      </c>
      <c r="F403" s="258"/>
      <c r="G403" s="258"/>
      <c r="H403" s="258"/>
      <c r="I403" s="258"/>
      <c r="J403" s="258"/>
      <c r="K403" s="258"/>
      <c r="L403" s="258"/>
      <c r="M403" s="258"/>
      <c r="N403" s="258"/>
      <c r="O403" s="102"/>
      <c r="P403" s="102"/>
      <c r="Q403" s="258"/>
      <c r="R403" s="98"/>
      <c r="S403" s="263"/>
      <c r="T403" s="263"/>
      <c r="U403" s="263"/>
      <c r="V403" s="263"/>
      <c r="W403" s="263"/>
      <c r="X403" s="263"/>
      <c r="Y403" s="263"/>
      <c r="Z403" s="263"/>
      <c r="AA403" s="263"/>
      <c r="AB403" s="263"/>
      <c r="AC403" s="263"/>
      <c r="AD403" s="263"/>
      <c r="AE403" s="263"/>
      <c r="AF403" s="263"/>
      <c r="AG403" s="263"/>
      <c r="AH403" s="263"/>
      <c r="AI403" s="263"/>
      <c r="AJ403" s="263"/>
      <c r="AK403" s="263"/>
      <c r="AL403" s="263"/>
      <c r="AM403" s="263"/>
      <c r="AN403" s="263"/>
      <c r="AO403" s="263"/>
      <c r="AP403" s="263"/>
      <c r="AQ403" s="263"/>
      <c r="AR403" s="263"/>
      <c r="AS403" s="263"/>
      <c r="AT403" s="102"/>
      <c r="AU403" s="329"/>
      <c r="AV403" s="440"/>
      <c r="AW403" s="169"/>
      <c r="AX403" s="258"/>
      <c r="AY403" s="258"/>
      <c r="AZ403" s="29" t="str">
        <f>IF(OR(IF(ISBLANK(AU403),TRUE)),"COMPLETARE","OK")</f>
        <v>COMPLETARE</v>
      </c>
      <c r="BA403" s="43"/>
    </row>
    <row r="404" spans="1:87" s="3" customFormat="1" ht="10" customHeight="1" thickBot="1">
      <c r="A404" s="43"/>
      <c r="B404" s="258"/>
      <c r="C404" s="259"/>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258"/>
      <c r="AY404" s="258"/>
      <c r="AZ404" s="234"/>
      <c r="BA404" s="43"/>
    </row>
    <row r="405" spans="1:87" s="3" customFormat="1" ht="10" customHeight="1">
      <c r="A405" s="43"/>
      <c r="B405" s="258"/>
      <c r="C405" s="259"/>
      <c r="D405" s="259"/>
      <c r="E405" s="96"/>
      <c r="F405" s="258"/>
      <c r="G405" s="258"/>
      <c r="H405" s="258"/>
      <c r="I405" s="258"/>
      <c r="J405" s="258"/>
      <c r="K405" s="258"/>
      <c r="L405" s="258"/>
      <c r="M405" s="258"/>
      <c r="N405" s="258"/>
      <c r="O405" s="258"/>
      <c r="P405" s="258"/>
      <c r="Q405" s="258"/>
      <c r="R405" s="258"/>
      <c r="S405" s="258"/>
      <c r="T405" s="258"/>
      <c r="U405" s="258"/>
      <c r="V405" s="258"/>
      <c r="W405" s="258"/>
      <c r="X405" s="258"/>
      <c r="Y405" s="258"/>
      <c r="Z405" s="258"/>
      <c r="AA405" s="258"/>
      <c r="AB405" s="258"/>
      <c r="AC405" s="258"/>
      <c r="AD405" s="258"/>
      <c r="AE405" s="258"/>
      <c r="AF405" s="258"/>
      <c r="AG405" s="96"/>
      <c r="AH405" s="96"/>
      <c r="AI405" s="96"/>
      <c r="AJ405" s="96"/>
      <c r="AK405" s="258"/>
      <c r="AL405" s="258"/>
      <c r="AM405" s="258"/>
      <c r="AN405" s="258"/>
      <c r="AO405" s="258"/>
      <c r="AP405" s="258"/>
      <c r="AQ405" s="258"/>
      <c r="AR405" s="258"/>
      <c r="AS405" s="258"/>
      <c r="AT405" s="258"/>
      <c r="AU405" s="258"/>
      <c r="AV405" s="258"/>
      <c r="AW405" s="258"/>
      <c r="AX405" s="258"/>
      <c r="AY405" s="258"/>
      <c r="AZ405" s="234"/>
      <c r="BA405" s="43"/>
    </row>
    <row r="406" spans="1:87" s="3" customFormat="1" ht="10" customHeight="1">
      <c r="A406" s="43"/>
      <c r="B406" s="258"/>
      <c r="C406" s="259"/>
      <c r="D406" s="259"/>
      <c r="E406" s="96"/>
      <c r="F406" s="258"/>
      <c r="G406" s="258"/>
      <c r="H406" s="258"/>
      <c r="I406" s="258"/>
      <c r="J406" s="258"/>
      <c r="K406" s="258"/>
      <c r="L406" s="258"/>
      <c r="M406" s="258"/>
      <c r="N406" s="258"/>
      <c r="O406" s="258"/>
      <c r="P406" s="258"/>
      <c r="Q406" s="258"/>
      <c r="R406" s="258"/>
      <c r="S406" s="258"/>
      <c r="T406" s="258"/>
      <c r="U406" s="258"/>
      <c r="V406" s="258"/>
      <c r="W406" s="258"/>
      <c r="X406" s="258"/>
      <c r="Y406" s="258"/>
      <c r="Z406" s="258"/>
      <c r="AA406" s="258"/>
      <c r="AB406" s="258"/>
      <c r="AC406" s="258"/>
      <c r="AD406" s="258"/>
      <c r="AE406" s="258"/>
      <c r="AF406" s="258"/>
      <c r="AG406" s="96"/>
      <c r="AH406" s="96"/>
      <c r="AI406" s="96"/>
      <c r="AJ406" s="96"/>
      <c r="AK406" s="258"/>
      <c r="AL406" s="258"/>
      <c r="AM406" s="258"/>
      <c r="AN406" s="258"/>
      <c r="AO406" s="258"/>
      <c r="AP406" s="258"/>
      <c r="AQ406" s="258"/>
      <c r="AR406" s="258"/>
      <c r="AS406" s="258"/>
      <c r="AT406" s="258"/>
      <c r="AU406" s="258"/>
      <c r="AV406" s="258"/>
      <c r="AW406" s="258"/>
      <c r="AX406" s="258"/>
      <c r="AY406" s="258"/>
      <c r="AZ406" s="234"/>
      <c r="BA406" s="43"/>
    </row>
    <row r="407" spans="1:87" s="3" customFormat="1" ht="10" customHeight="1">
      <c r="A407" s="43"/>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258"/>
      <c r="AE407" s="258"/>
      <c r="AF407" s="258"/>
      <c r="AG407" s="258"/>
      <c r="AH407" s="258"/>
      <c r="AI407" s="258"/>
      <c r="AJ407" s="258"/>
      <c r="AK407" s="258"/>
      <c r="AL407" s="258"/>
      <c r="AM407" s="258"/>
      <c r="AN407" s="258"/>
      <c r="AO407" s="258"/>
      <c r="AP407" s="258"/>
      <c r="AQ407" s="258"/>
      <c r="AR407" s="258"/>
      <c r="AS407" s="258"/>
      <c r="AT407" s="258"/>
      <c r="AU407" s="258"/>
      <c r="AV407" s="258"/>
      <c r="AW407" s="258"/>
      <c r="AX407" s="258"/>
      <c r="AY407" s="258"/>
      <c r="AZ407" s="234"/>
      <c r="BA407" s="43"/>
    </row>
    <row r="408" spans="1:87" s="3" customFormat="1" ht="10" customHeight="1">
      <c r="A408" s="43"/>
      <c r="B408" s="258"/>
      <c r="C408" s="256"/>
      <c r="D408" s="258"/>
      <c r="E408" s="258"/>
      <c r="F408" s="256"/>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258"/>
      <c r="AE408" s="258"/>
      <c r="AF408" s="258"/>
      <c r="AG408" s="258"/>
      <c r="AH408" s="258"/>
      <c r="AI408" s="258"/>
      <c r="AJ408" s="258"/>
      <c r="AK408" s="258"/>
      <c r="AL408" s="258"/>
      <c r="AM408" s="258"/>
      <c r="AN408" s="258"/>
      <c r="AO408" s="258"/>
      <c r="AP408" s="258"/>
      <c r="AQ408" s="258"/>
      <c r="AR408" s="258"/>
      <c r="AS408" s="258"/>
      <c r="AT408" s="258"/>
      <c r="AU408" s="258"/>
      <c r="AV408" s="258"/>
      <c r="AW408" s="258"/>
      <c r="AX408" s="258"/>
      <c r="AY408" s="258"/>
      <c r="AZ408" s="234"/>
      <c r="BA408" s="43"/>
    </row>
    <row r="409" spans="1:87" s="3" customFormat="1" ht="10" customHeight="1">
      <c r="A409" s="43"/>
      <c r="B409" s="258"/>
      <c r="C409" s="256"/>
      <c r="D409" s="258"/>
      <c r="E409" s="258"/>
      <c r="F409" s="256"/>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F409" s="258"/>
      <c r="AG409" s="258"/>
      <c r="AH409" s="258"/>
      <c r="AI409" s="258"/>
      <c r="AJ409" s="258"/>
      <c r="AK409" s="258"/>
      <c r="AL409" s="258"/>
      <c r="AM409" s="258"/>
      <c r="AN409" s="258"/>
      <c r="AO409" s="258"/>
      <c r="AP409" s="258"/>
      <c r="AQ409" s="258"/>
      <c r="AR409" s="258"/>
      <c r="AS409" s="258"/>
      <c r="AT409" s="258"/>
      <c r="AU409" s="258"/>
      <c r="AV409" s="258"/>
      <c r="AW409" s="258"/>
      <c r="AX409" s="258"/>
      <c r="AY409" s="258"/>
      <c r="AZ409" s="234"/>
      <c r="BA409" s="43"/>
    </row>
    <row r="410" spans="1:87" s="3" customFormat="1" ht="10" customHeight="1">
      <c r="A410" s="43"/>
      <c r="B410" s="258"/>
      <c r="C410" s="259"/>
      <c r="D410" s="259"/>
      <c r="E410" s="258"/>
      <c r="F410" s="258"/>
      <c r="G410" s="258"/>
      <c r="H410" s="258"/>
      <c r="I410" s="258"/>
      <c r="J410" s="258"/>
      <c r="K410" s="258"/>
      <c r="L410" s="258"/>
      <c r="M410" s="258"/>
      <c r="N410" s="258"/>
      <c r="O410" s="258"/>
      <c r="P410" s="258"/>
      <c r="Q410" s="258"/>
      <c r="R410" s="258"/>
      <c r="S410" s="258"/>
      <c r="T410" s="258"/>
      <c r="U410" s="258"/>
      <c r="V410" s="258"/>
      <c r="W410" s="258"/>
      <c r="X410" s="258"/>
      <c r="Y410" s="258"/>
      <c r="Z410" s="258"/>
      <c r="AA410" s="258"/>
      <c r="AB410" s="258"/>
      <c r="AC410" s="258"/>
      <c r="AD410" s="258"/>
      <c r="AE410" s="258"/>
      <c r="AF410" s="258"/>
      <c r="AG410" s="258"/>
      <c r="AH410" s="258"/>
      <c r="AI410" s="258"/>
      <c r="AJ410" s="258"/>
      <c r="AK410" s="258"/>
      <c r="AL410" s="258"/>
      <c r="AM410" s="258"/>
      <c r="AN410" s="258"/>
      <c r="AO410" s="258"/>
      <c r="AP410" s="258"/>
      <c r="AQ410" s="258"/>
      <c r="AR410" s="258"/>
      <c r="AS410" s="258"/>
      <c r="AT410" s="258"/>
      <c r="AU410" s="258"/>
      <c r="AV410" s="258"/>
      <c r="AW410" s="258"/>
      <c r="AX410" s="258"/>
      <c r="AY410" s="258"/>
      <c r="AZ410" s="234"/>
      <c r="BA410" s="43"/>
    </row>
    <row r="411" spans="1:87" s="3" customFormat="1" ht="10" customHeight="1">
      <c r="A411" s="43"/>
      <c r="B411" s="258"/>
      <c r="C411" s="259"/>
      <c r="D411" s="259"/>
      <c r="E411" s="258"/>
      <c r="F411" s="258"/>
      <c r="G411" s="258"/>
      <c r="H411" s="258"/>
      <c r="I411" s="258"/>
      <c r="J411" s="258"/>
      <c r="K411" s="258"/>
      <c r="L411" s="258"/>
      <c r="M411" s="258"/>
      <c r="N411" s="258"/>
      <c r="O411" s="258"/>
      <c r="P411" s="258"/>
      <c r="Q411" s="258"/>
      <c r="R411" s="258"/>
      <c r="S411" s="258"/>
      <c r="T411" s="258"/>
      <c r="U411" s="258"/>
      <c r="V411" s="258"/>
      <c r="W411" s="258"/>
      <c r="X411" s="258"/>
      <c r="Y411" s="258"/>
      <c r="Z411" s="258"/>
      <c r="AA411" s="258"/>
      <c r="AB411" s="258"/>
      <c r="AC411" s="258"/>
      <c r="AD411" s="258"/>
      <c r="AE411" s="258"/>
      <c r="AF411" s="258"/>
      <c r="AG411" s="258"/>
      <c r="AH411" s="258"/>
      <c r="AI411" s="258"/>
      <c r="AJ411" s="258"/>
      <c r="AK411" s="258"/>
      <c r="AL411" s="258"/>
      <c r="AM411" s="258"/>
      <c r="AN411" s="258"/>
      <c r="AO411" s="258"/>
      <c r="AP411" s="258"/>
      <c r="AQ411" s="258"/>
      <c r="AR411" s="258"/>
      <c r="AS411" s="258"/>
      <c r="AT411" s="258"/>
      <c r="AU411" s="258"/>
      <c r="AV411" s="258"/>
      <c r="AW411" s="258"/>
      <c r="AX411" s="258"/>
      <c r="AY411" s="258"/>
      <c r="AZ411" s="234"/>
      <c r="BA411" s="43"/>
    </row>
    <row r="412" spans="1:87" s="3" customFormat="1" ht="10" customHeight="1" thickBot="1">
      <c r="A412" s="43"/>
      <c r="B412" s="258"/>
      <c r="C412" s="259"/>
      <c r="D412" s="259"/>
      <c r="E412" s="258"/>
      <c r="F412" s="258"/>
      <c r="G412" s="258"/>
      <c r="H412" s="258"/>
      <c r="I412" s="258"/>
      <c r="J412" s="258"/>
      <c r="K412" s="258"/>
      <c r="L412" s="258"/>
      <c r="M412" s="258"/>
      <c r="N412" s="258"/>
      <c r="O412" s="258"/>
      <c r="P412" s="258"/>
      <c r="Q412" s="258"/>
      <c r="R412" s="258"/>
      <c r="S412" s="258"/>
      <c r="T412" s="258"/>
      <c r="U412" s="258"/>
      <c r="V412" s="258"/>
      <c r="W412" s="258"/>
      <c r="X412" s="258"/>
      <c r="Y412" s="258"/>
      <c r="Z412" s="258"/>
      <c r="AA412" s="258"/>
      <c r="AB412" s="258"/>
      <c r="AC412" s="258"/>
      <c r="AD412" s="258"/>
      <c r="AE412" s="258"/>
      <c r="AF412" s="258"/>
      <c r="AG412" s="258"/>
      <c r="AH412" s="258"/>
      <c r="AI412" s="258"/>
      <c r="AJ412" s="258"/>
      <c r="AK412" s="258"/>
      <c r="AL412" s="258"/>
      <c r="AM412" s="258"/>
      <c r="AN412" s="258"/>
      <c r="AO412" s="258"/>
      <c r="AP412" s="258"/>
      <c r="AQ412" s="258"/>
      <c r="AR412" s="258"/>
      <c r="AS412" s="258"/>
      <c r="AT412" s="258"/>
      <c r="AU412" s="258"/>
      <c r="AV412" s="258"/>
      <c r="AW412" s="258"/>
      <c r="AX412" s="258"/>
      <c r="AY412" s="258"/>
      <c r="AZ412" s="234"/>
      <c r="BA412" s="43"/>
    </row>
    <row r="413" spans="1:87" s="3" customFormat="1" ht="7" customHeight="1" thickBot="1">
      <c r="A413" s="43"/>
      <c r="B413" s="258"/>
      <c r="C413" s="258"/>
      <c r="D413" s="258"/>
      <c r="E413" s="258"/>
      <c r="F413" s="258"/>
      <c r="G413" s="258"/>
      <c r="H413" s="258"/>
      <c r="I413" s="258"/>
      <c r="J413" s="258"/>
      <c r="K413" s="258"/>
      <c r="L413" s="258"/>
      <c r="M413" s="258"/>
      <c r="N413" s="258"/>
      <c r="O413" s="258"/>
      <c r="P413" s="258"/>
      <c r="Q413" s="258"/>
      <c r="R413" s="258"/>
      <c r="S413" s="262"/>
      <c r="T413" s="262"/>
      <c r="U413" s="262"/>
      <c r="V413" s="262"/>
      <c r="W413" s="262"/>
      <c r="X413" s="262"/>
      <c r="Y413" s="262"/>
      <c r="Z413" s="262"/>
      <c r="AA413" s="262"/>
      <c r="AB413" s="262"/>
      <c r="AC413" s="262"/>
      <c r="AD413" s="262"/>
      <c r="AE413" s="262"/>
      <c r="AF413" s="262"/>
      <c r="AG413" s="262"/>
      <c r="AH413" s="262"/>
      <c r="AI413" s="262"/>
      <c r="AJ413" s="262"/>
      <c r="AK413" s="262"/>
      <c r="AL413" s="262"/>
      <c r="AM413" s="262"/>
      <c r="AN413" s="262"/>
      <c r="AO413" s="262"/>
      <c r="AP413" s="262"/>
      <c r="AQ413" s="262"/>
      <c r="AR413" s="262"/>
      <c r="AS413" s="262"/>
      <c r="AT413" s="262"/>
      <c r="AU413" s="172"/>
      <c r="AV413" s="258"/>
      <c r="AW413" s="258"/>
      <c r="AX413" s="258"/>
      <c r="AY413" s="258"/>
      <c r="AZ413" s="234"/>
      <c r="BA413" s="43"/>
    </row>
    <row r="414" spans="1:87" s="3" customFormat="1" ht="5.05" customHeight="1">
      <c r="A414" s="43"/>
      <c r="B414" s="258"/>
      <c r="C414" s="258"/>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258"/>
      <c r="AY414" s="258"/>
      <c r="AZ414" s="234"/>
      <c r="BA414" s="43"/>
      <c r="BH414" s="33"/>
      <c r="BI414" s="33"/>
      <c r="BJ414" s="33"/>
      <c r="BK414" s="33"/>
      <c r="BL414" s="33"/>
      <c r="BM414" s="33"/>
      <c r="BN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row>
    <row r="415" spans="1:87" s="3" customFormat="1" ht="10" customHeight="1">
      <c r="A415" s="43"/>
      <c r="B415" s="258"/>
      <c r="C415" s="258"/>
      <c r="D415" s="258"/>
      <c r="E415" s="96"/>
      <c r="F415" s="258"/>
      <c r="G415" s="258"/>
      <c r="H415" s="258"/>
      <c r="I415" s="258"/>
      <c r="J415" s="258"/>
      <c r="K415" s="258"/>
      <c r="L415" s="258"/>
      <c r="M415" s="258"/>
      <c r="N415" s="258"/>
      <c r="O415" s="96"/>
      <c r="P415" s="96"/>
      <c r="Q415" s="96"/>
      <c r="R415" s="96"/>
      <c r="S415" s="418" t="s">
        <v>504</v>
      </c>
      <c r="T415" s="96"/>
      <c r="U415" s="96"/>
      <c r="V415" s="96"/>
      <c r="W415" s="418" t="s">
        <v>505</v>
      </c>
      <c r="X415" s="96"/>
      <c r="Y415" s="96"/>
      <c r="Z415" s="96"/>
      <c r="AA415" s="418" t="s">
        <v>506</v>
      </c>
      <c r="AB415" s="96"/>
      <c r="AC415" s="96"/>
      <c r="AD415" s="96"/>
      <c r="AE415" s="418" t="s">
        <v>507</v>
      </c>
      <c r="AF415" s="96"/>
      <c r="AG415" s="96"/>
      <c r="AH415" s="96"/>
      <c r="AI415" s="418" t="s">
        <v>508</v>
      </c>
      <c r="AJ415" s="96"/>
      <c r="AK415" s="96"/>
      <c r="AL415" s="96"/>
      <c r="AM415" s="418" t="s">
        <v>509</v>
      </c>
      <c r="AN415" s="418" t="s">
        <v>510</v>
      </c>
      <c r="AO415" s="96"/>
      <c r="AP415" s="96"/>
      <c r="AQ415" s="96"/>
      <c r="AR415" s="96"/>
      <c r="AS415" s="96"/>
      <c r="AT415" s="96"/>
      <c r="AU415" s="96"/>
      <c r="AV415" s="96"/>
      <c r="AW415" s="96"/>
      <c r="AX415" s="258"/>
      <c r="AY415" s="258"/>
      <c r="AZ415" s="234"/>
      <c r="BA415" s="43"/>
    </row>
    <row r="416" spans="1:87" s="3" customFormat="1" ht="10" customHeight="1">
      <c r="A416" s="43"/>
      <c r="B416" s="258"/>
      <c r="C416" s="258"/>
      <c r="D416" s="258"/>
      <c r="E416" s="96"/>
      <c r="F416" s="258"/>
      <c r="G416" s="258"/>
      <c r="H416" s="258"/>
      <c r="I416" s="258"/>
      <c r="J416" s="258"/>
      <c r="K416" s="258"/>
      <c r="L416" s="258"/>
      <c r="M416" s="258"/>
      <c r="N416" s="258"/>
      <c r="O416" s="258"/>
      <c r="P416" s="258"/>
      <c r="Q416" s="258"/>
      <c r="R416" s="258"/>
      <c r="S416" s="419"/>
      <c r="T416" s="258"/>
      <c r="U416" s="258"/>
      <c r="V416" s="258"/>
      <c r="W416" s="419"/>
      <c r="X416" s="96"/>
      <c r="Y416" s="96"/>
      <c r="Z416" s="258"/>
      <c r="AA416" s="419"/>
      <c r="AB416" s="96"/>
      <c r="AC416" s="258"/>
      <c r="AD416" s="258"/>
      <c r="AE416" s="419"/>
      <c r="AF416" s="258"/>
      <c r="AG416" s="258"/>
      <c r="AH416" s="258"/>
      <c r="AI416" s="419"/>
      <c r="AJ416" s="258"/>
      <c r="AK416" s="96"/>
      <c r="AL416" s="258"/>
      <c r="AM416" s="418"/>
      <c r="AN416" s="418"/>
      <c r="AO416" s="258"/>
      <c r="AP416" s="258"/>
      <c r="AQ416" s="96"/>
      <c r="AR416" s="258"/>
      <c r="AS416" s="258"/>
      <c r="AT416" s="258"/>
      <c r="AU416" s="258"/>
      <c r="AV416" s="258"/>
      <c r="AW416" s="258"/>
      <c r="AX416" s="258"/>
      <c r="AY416" s="258"/>
      <c r="AZ416" s="234"/>
      <c r="BA416" s="43"/>
    </row>
    <row r="417" spans="1:53" s="3" customFormat="1" ht="10" customHeight="1">
      <c r="A417" s="43"/>
      <c r="B417" s="258"/>
      <c r="C417" s="259"/>
      <c r="D417" s="259"/>
      <c r="E417" s="96"/>
      <c r="F417" s="258"/>
      <c r="G417" s="258"/>
      <c r="H417" s="258"/>
      <c r="I417" s="258"/>
      <c r="J417" s="258"/>
      <c r="K417" s="258"/>
      <c r="L417" s="124" t="s">
        <v>75</v>
      </c>
      <c r="M417" s="258"/>
      <c r="N417" s="258"/>
      <c r="O417" s="258"/>
      <c r="P417" s="258"/>
      <c r="Q417" s="258"/>
      <c r="R417" s="258"/>
      <c r="S417" s="419"/>
      <c r="T417" s="258"/>
      <c r="U417" s="258"/>
      <c r="V417" s="258"/>
      <c r="W417" s="419"/>
      <c r="X417" s="96"/>
      <c r="Y417" s="96"/>
      <c r="Z417" s="258"/>
      <c r="AA417" s="419"/>
      <c r="AB417" s="96"/>
      <c r="AC417" s="258"/>
      <c r="AD417" s="258"/>
      <c r="AE417" s="419"/>
      <c r="AF417" s="258"/>
      <c r="AG417" s="258"/>
      <c r="AH417" s="258"/>
      <c r="AI417" s="419"/>
      <c r="AJ417" s="258"/>
      <c r="AK417" s="96"/>
      <c r="AL417" s="258"/>
      <c r="AM417" s="418"/>
      <c r="AN417" s="418"/>
      <c r="AO417" s="258"/>
      <c r="AP417" s="96"/>
      <c r="AQ417" s="96"/>
      <c r="AR417" s="258"/>
      <c r="AS417" s="258"/>
      <c r="AT417" s="258"/>
      <c r="AU417" s="258"/>
      <c r="AV417" s="258"/>
      <c r="AW417" s="258"/>
      <c r="AX417" s="258"/>
      <c r="AY417" s="258"/>
      <c r="AZ417" s="234"/>
      <c r="BA417" s="43"/>
    </row>
    <row r="418" spans="1:53" s="3" customFormat="1" ht="10" customHeight="1">
      <c r="A418" s="43"/>
      <c r="B418" s="258"/>
      <c r="C418" s="258"/>
      <c r="D418" s="258"/>
      <c r="E418" s="258"/>
      <c r="F418" s="258"/>
      <c r="G418" s="258"/>
      <c r="H418" s="258"/>
      <c r="I418" s="258"/>
      <c r="J418" s="258"/>
      <c r="K418" s="258"/>
      <c r="L418" s="258"/>
      <c r="M418" s="258"/>
      <c r="N418" s="258"/>
      <c r="O418" s="258"/>
      <c r="P418" s="258"/>
      <c r="Q418" s="258"/>
      <c r="R418" s="258"/>
      <c r="S418" s="419"/>
      <c r="T418" s="258"/>
      <c r="U418" s="258"/>
      <c r="V418" s="258"/>
      <c r="W418" s="419"/>
      <c r="X418" s="96"/>
      <c r="Y418" s="96"/>
      <c r="Z418" s="258"/>
      <c r="AA418" s="419"/>
      <c r="AB418" s="96"/>
      <c r="AC418" s="258"/>
      <c r="AD418" s="258"/>
      <c r="AE418" s="419"/>
      <c r="AF418" s="258"/>
      <c r="AG418" s="258"/>
      <c r="AH418" s="258"/>
      <c r="AI418" s="419"/>
      <c r="AJ418" s="258"/>
      <c r="AK418" s="96"/>
      <c r="AL418" s="258"/>
      <c r="AM418" s="418"/>
      <c r="AN418" s="418"/>
      <c r="AO418" s="258"/>
      <c r="AP418" s="96"/>
      <c r="AQ418" s="96"/>
      <c r="AR418" s="96"/>
      <c r="AS418" s="258"/>
      <c r="AT418" s="96"/>
      <c r="AU418" s="96"/>
      <c r="AV418" s="258"/>
      <c r="AW418" s="258"/>
      <c r="AX418" s="258"/>
      <c r="AY418" s="258"/>
      <c r="AZ418" s="234"/>
      <c r="BA418" s="43"/>
    </row>
    <row r="419" spans="1:53" s="3" customFormat="1" ht="10" customHeight="1">
      <c r="A419" s="43"/>
      <c r="B419" s="258"/>
      <c r="C419" s="258"/>
      <c r="D419" s="258"/>
      <c r="E419" s="258"/>
      <c r="F419" s="258"/>
      <c r="G419" s="258"/>
      <c r="H419" s="258"/>
      <c r="I419" s="258"/>
      <c r="J419" s="258"/>
      <c r="K419" s="258"/>
      <c r="L419" s="258"/>
      <c r="M419" s="258"/>
      <c r="N419" s="258"/>
      <c r="O419" s="258"/>
      <c r="P419" s="258"/>
      <c r="Q419" s="258"/>
      <c r="R419" s="258"/>
      <c r="S419" s="419"/>
      <c r="T419" s="258"/>
      <c r="U419" s="258"/>
      <c r="V419" s="258"/>
      <c r="W419" s="419"/>
      <c r="X419" s="96"/>
      <c r="Y419" s="96"/>
      <c r="Z419" s="258"/>
      <c r="AA419" s="419"/>
      <c r="AB419" s="96"/>
      <c r="AC419" s="258"/>
      <c r="AD419" s="258"/>
      <c r="AE419" s="419"/>
      <c r="AF419" s="258"/>
      <c r="AG419" s="258"/>
      <c r="AH419" s="258"/>
      <c r="AI419" s="419"/>
      <c r="AJ419" s="258"/>
      <c r="AK419" s="96"/>
      <c r="AL419" s="258"/>
      <c r="AM419" s="418"/>
      <c r="AN419" s="418"/>
      <c r="AO419" s="258"/>
      <c r="AP419" s="96"/>
      <c r="AQ419" s="96"/>
      <c r="AR419" s="96"/>
      <c r="AS419" s="258"/>
      <c r="AT419" s="96"/>
      <c r="AU419" s="96"/>
      <c r="AV419" s="96"/>
      <c r="AW419" s="258"/>
      <c r="AX419" s="258"/>
      <c r="AY419" s="258"/>
      <c r="AZ419" s="234"/>
      <c r="BA419" s="43"/>
    </row>
    <row r="420" spans="1:53" s="3" customFormat="1" ht="5.05" customHeight="1">
      <c r="A420" s="43"/>
      <c r="B420" s="258"/>
      <c r="C420" s="258"/>
      <c r="D420" s="258"/>
      <c r="E420" s="258"/>
      <c r="F420" s="258"/>
      <c r="G420" s="258"/>
      <c r="H420" s="258"/>
      <c r="I420" s="258"/>
      <c r="J420" s="258"/>
      <c r="K420" s="258"/>
      <c r="L420" s="258"/>
      <c r="M420" s="258"/>
      <c r="N420" s="258"/>
      <c r="O420" s="258"/>
      <c r="P420" s="258"/>
      <c r="Q420" s="258"/>
      <c r="R420" s="258"/>
      <c r="S420" s="265"/>
      <c r="T420" s="258"/>
      <c r="U420" s="258"/>
      <c r="V420" s="258"/>
      <c r="W420" s="265"/>
      <c r="X420" s="96"/>
      <c r="Y420" s="96"/>
      <c r="Z420" s="258"/>
      <c r="AA420" s="265"/>
      <c r="AB420" s="96"/>
      <c r="AC420" s="258"/>
      <c r="AD420" s="258"/>
      <c r="AE420" s="265"/>
      <c r="AF420" s="258"/>
      <c r="AG420" s="258"/>
      <c r="AH420" s="258"/>
      <c r="AI420" s="265"/>
      <c r="AJ420" s="258"/>
      <c r="AK420" s="96"/>
      <c r="AL420" s="258"/>
      <c r="AM420" s="264"/>
      <c r="AN420" s="264"/>
      <c r="AO420" s="258"/>
      <c r="AP420" s="96"/>
      <c r="AQ420" s="96"/>
      <c r="AR420" s="96"/>
      <c r="AS420" s="258"/>
      <c r="AT420" s="96"/>
      <c r="AU420" s="96"/>
      <c r="AV420" s="96"/>
      <c r="AW420" s="258"/>
      <c r="AX420" s="258"/>
      <c r="AY420" s="258"/>
      <c r="AZ420" s="234"/>
      <c r="BA420" s="43"/>
    </row>
    <row r="421" spans="1:53" s="3" customFormat="1" ht="7" customHeight="1">
      <c r="A421" s="43"/>
      <c r="B421" s="258"/>
      <c r="C421" s="258"/>
      <c r="D421" s="82"/>
      <c r="E421" s="82"/>
      <c r="F421" s="82"/>
      <c r="G421" s="82"/>
      <c r="H421" s="82"/>
      <c r="I421" s="82"/>
      <c r="J421" s="82"/>
      <c r="K421" s="82"/>
      <c r="L421" s="82"/>
      <c r="M421" s="82"/>
      <c r="N421" s="82"/>
      <c r="O421" s="82"/>
      <c r="P421" s="82"/>
      <c r="Q421" s="82"/>
      <c r="R421" s="82"/>
      <c r="S421" s="119"/>
      <c r="T421" s="82"/>
      <c r="U421" s="82"/>
      <c r="V421" s="82"/>
      <c r="W421" s="82"/>
      <c r="X421" s="82"/>
      <c r="Y421" s="82"/>
      <c r="Z421" s="82"/>
      <c r="AA421" s="82"/>
      <c r="AB421" s="82"/>
      <c r="AC421" s="82"/>
      <c r="AD421" s="82"/>
      <c r="AE421" s="82"/>
      <c r="AF421" s="82"/>
      <c r="AG421" s="82"/>
      <c r="AH421" s="82"/>
      <c r="AI421" s="119"/>
      <c r="AJ421" s="82"/>
      <c r="AK421" s="82"/>
      <c r="AL421" s="82"/>
      <c r="AM421" s="82"/>
      <c r="AN421" s="82"/>
      <c r="AO421" s="82"/>
      <c r="AP421" s="119"/>
      <c r="AQ421" s="82"/>
      <c r="AR421" s="119"/>
      <c r="AS421" s="82"/>
      <c r="AT421" s="119"/>
      <c r="AU421" s="119"/>
      <c r="AV421" s="119"/>
      <c r="AW421" s="82"/>
      <c r="AX421" s="258"/>
      <c r="AY421" s="258"/>
      <c r="AZ421" s="234"/>
      <c r="BA421" s="43"/>
    </row>
    <row r="422" spans="1:53" s="3" customFormat="1" ht="10" customHeight="1">
      <c r="A422" s="43"/>
      <c r="B422" s="258"/>
      <c r="C422" s="258"/>
      <c r="D422" s="258"/>
      <c r="E422" s="256" t="s">
        <v>511</v>
      </c>
      <c r="F422" s="258"/>
      <c r="G422" s="258"/>
      <c r="H422" s="258"/>
      <c r="I422" s="258"/>
      <c r="J422" s="258"/>
      <c r="K422" s="258"/>
      <c r="L422" s="258"/>
      <c r="M422" s="258"/>
      <c r="N422" s="258"/>
      <c r="O422" s="258"/>
      <c r="P422" s="258"/>
      <c r="Q422" s="258"/>
      <c r="R422" s="258"/>
      <c r="S422" s="96"/>
      <c r="T422" s="258"/>
      <c r="U422" s="258"/>
      <c r="V422" s="258"/>
      <c r="W422" s="258"/>
      <c r="X422" s="258"/>
      <c r="Y422" s="258"/>
      <c r="Z422" s="258"/>
      <c r="AA422" s="258"/>
      <c r="AB422" s="258"/>
      <c r="AC422" s="258"/>
      <c r="AD422" s="258"/>
      <c r="AE422" s="258"/>
      <c r="AF422" s="258"/>
      <c r="AG422" s="258"/>
      <c r="AH422" s="258"/>
      <c r="AI422" s="96"/>
      <c r="AJ422" s="258"/>
      <c r="AK422" s="258"/>
      <c r="AL422" s="258"/>
      <c r="AM422" s="258"/>
      <c r="AN422" s="258"/>
      <c r="AO422" s="258"/>
      <c r="AP422" s="96"/>
      <c r="AQ422" s="258"/>
      <c r="AR422" s="96"/>
      <c r="AS422" s="258"/>
      <c r="AT422" s="96"/>
      <c r="AU422" s="96"/>
      <c r="AV422" s="96"/>
      <c r="AW422" s="258"/>
      <c r="AX422" s="258"/>
      <c r="AY422" s="258"/>
      <c r="AZ422" s="234"/>
      <c r="BA422" s="43"/>
    </row>
    <row r="423" spans="1:53" s="3" customFormat="1" ht="10" customHeight="1">
      <c r="A423" s="43"/>
      <c r="B423" s="258"/>
      <c r="C423" s="137"/>
      <c r="D423" s="137"/>
      <c r="E423" s="256" t="s">
        <v>512</v>
      </c>
      <c r="F423" s="256"/>
      <c r="G423" s="258"/>
      <c r="H423" s="258"/>
      <c r="I423" s="258"/>
      <c r="J423" s="258"/>
      <c r="K423" s="258"/>
      <c r="L423" s="258"/>
      <c r="M423" s="258"/>
      <c r="N423" s="258"/>
      <c r="O423" s="258"/>
      <c r="P423" s="258"/>
      <c r="Q423" s="258"/>
      <c r="R423" s="345"/>
      <c r="S423" s="395"/>
      <c r="T423" s="395"/>
      <c r="U423" s="98"/>
      <c r="V423" s="345"/>
      <c r="W423" s="395"/>
      <c r="X423" s="395"/>
      <c r="Y423" s="98"/>
      <c r="Z423" s="345"/>
      <c r="AA423" s="395"/>
      <c r="AB423" s="395"/>
      <c r="AC423" s="173"/>
      <c r="AD423" s="345"/>
      <c r="AE423" s="395"/>
      <c r="AF423" s="395"/>
      <c r="AG423" s="98"/>
      <c r="AH423" s="345"/>
      <c r="AI423" s="395"/>
      <c r="AJ423" s="395"/>
      <c r="AK423" s="98"/>
      <c r="AL423" s="98"/>
      <c r="AM423" s="345"/>
      <c r="AN423" s="395"/>
      <c r="AO423" s="395"/>
      <c r="AP423" s="395"/>
      <c r="AQ423" s="395"/>
      <c r="AR423" s="395"/>
      <c r="AS423" s="395"/>
      <c r="AT423" s="395"/>
      <c r="AU423" s="395"/>
      <c r="AV423" s="395"/>
      <c r="AW423" s="395"/>
      <c r="AX423" s="258"/>
      <c r="AY423" s="258"/>
      <c r="AZ423" s="18" t="str">
        <f>IF(AND(IF(ISBLANK(R423),TRUE),IF(ISBLANK(V423),TRUE),IF(ISBLANK(Z423),TRUE),IF(ISBLANK(AD423),TRUE),IF(ISBLANK(AH423),TRUE)),"COMPLETARE","OK")</f>
        <v>COMPLETARE</v>
      </c>
      <c r="BA423" s="43"/>
    </row>
    <row r="424" spans="1:53" s="3" customFormat="1" ht="10" customHeight="1">
      <c r="A424" s="43"/>
      <c r="B424" s="258"/>
      <c r="C424" s="258"/>
      <c r="D424" s="258"/>
      <c r="E424" s="96"/>
      <c r="F424" s="258"/>
      <c r="G424" s="258"/>
      <c r="H424" s="258"/>
      <c r="I424" s="258"/>
      <c r="J424" s="258"/>
      <c r="K424" s="258"/>
      <c r="L424" s="258"/>
      <c r="M424" s="258"/>
      <c r="N424" s="258"/>
      <c r="O424" s="258"/>
      <c r="P424" s="258"/>
      <c r="Q424" s="258"/>
      <c r="R424" s="258"/>
      <c r="S424" s="96"/>
      <c r="T424" s="258"/>
      <c r="U424" s="258"/>
      <c r="V424" s="258"/>
      <c r="W424" s="96"/>
      <c r="X424" s="96"/>
      <c r="Y424" s="258"/>
      <c r="Z424" s="258"/>
      <c r="AA424" s="96"/>
      <c r="AB424" s="258"/>
      <c r="AC424" s="96"/>
      <c r="AD424" s="258"/>
      <c r="AE424" s="258"/>
      <c r="AF424" s="258"/>
      <c r="AG424" s="258"/>
      <c r="AH424" s="258"/>
      <c r="AI424" s="96"/>
      <c r="AJ424" s="258"/>
      <c r="AK424" s="258"/>
      <c r="AL424" s="258"/>
      <c r="AM424" s="258"/>
      <c r="AN424" s="258"/>
      <c r="AO424" s="258"/>
      <c r="AP424" s="258"/>
      <c r="AQ424" s="258"/>
      <c r="AR424" s="258"/>
      <c r="AS424" s="258"/>
      <c r="AT424" s="258"/>
      <c r="AU424" s="258"/>
      <c r="AV424" s="96"/>
      <c r="AW424" s="258"/>
      <c r="AX424" s="258"/>
      <c r="AY424" s="258"/>
      <c r="AZ424" s="234"/>
      <c r="BA424" s="43"/>
    </row>
    <row r="425" spans="1:53" s="3" customFormat="1" ht="10" customHeight="1">
      <c r="A425" s="43"/>
      <c r="B425" s="258"/>
      <c r="C425" s="174"/>
      <c r="D425" s="174"/>
      <c r="E425" s="256" t="s">
        <v>513</v>
      </c>
      <c r="F425" s="258"/>
      <c r="G425" s="258"/>
      <c r="H425" s="258"/>
      <c r="I425" s="258"/>
      <c r="J425" s="258"/>
      <c r="K425" s="258"/>
      <c r="L425" s="258"/>
      <c r="M425" s="258"/>
      <c r="N425" s="258"/>
      <c r="O425" s="258"/>
      <c r="P425" s="258"/>
      <c r="Q425" s="258"/>
      <c r="R425" s="258"/>
      <c r="S425" s="258"/>
      <c r="T425" s="258"/>
      <c r="U425" s="258"/>
      <c r="V425" s="258"/>
      <c r="W425" s="96"/>
      <c r="X425" s="96"/>
      <c r="Y425" s="258"/>
      <c r="Z425" s="258"/>
      <c r="AA425" s="96"/>
      <c r="AB425" s="258"/>
      <c r="AC425" s="96"/>
      <c r="AD425" s="258"/>
      <c r="AE425" s="258"/>
      <c r="AF425" s="258"/>
      <c r="AG425" s="258"/>
      <c r="AH425" s="258"/>
      <c r="AI425" s="96"/>
      <c r="AJ425" s="258"/>
      <c r="AK425" s="258"/>
      <c r="AL425" s="258"/>
      <c r="AM425" s="258"/>
      <c r="AN425" s="258"/>
      <c r="AO425" s="258"/>
      <c r="AP425" s="258"/>
      <c r="AQ425" s="258"/>
      <c r="AR425" s="258"/>
      <c r="AS425" s="258"/>
      <c r="AT425" s="258"/>
      <c r="AU425" s="258"/>
      <c r="AV425" s="258"/>
      <c r="AW425" s="258"/>
      <c r="AX425" s="258"/>
      <c r="AY425" s="258"/>
      <c r="AZ425" s="234"/>
      <c r="BA425" s="43"/>
    </row>
    <row r="426" spans="1:53" s="3" customFormat="1" ht="10" customHeight="1">
      <c r="A426" s="43"/>
      <c r="B426" s="258"/>
      <c r="C426" s="258"/>
      <c r="D426" s="258"/>
      <c r="E426" s="175" t="s">
        <v>514</v>
      </c>
      <c r="F426" s="258"/>
      <c r="G426" s="258"/>
      <c r="H426" s="258"/>
      <c r="I426" s="258"/>
      <c r="J426" s="258"/>
      <c r="K426" s="258"/>
      <c r="L426" s="258"/>
      <c r="M426" s="258"/>
      <c r="N426" s="258"/>
      <c r="O426" s="258"/>
      <c r="P426" s="258"/>
      <c r="Q426" s="258"/>
      <c r="R426" s="345"/>
      <c r="S426" s="395"/>
      <c r="T426" s="395"/>
      <c r="U426" s="98"/>
      <c r="V426" s="345"/>
      <c r="W426" s="395"/>
      <c r="X426" s="395"/>
      <c r="Y426" s="98"/>
      <c r="Z426" s="345"/>
      <c r="AA426" s="395"/>
      <c r="AB426" s="395"/>
      <c r="AC426" s="173"/>
      <c r="AD426" s="345"/>
      <c r="AE426" s="395"/>
      <c r="AF426" s="395"/>
      <c r="AG426" s="98"/>
      <c r="AH426" s="345"/>
      <c r="AI426" s="395"/>
      <c r="AJ426" s="395"/>
      <c r="AK426" s="98"/>
      <c r="AL426" s="98"/>
      <c r="AM426" s="345"/>
      <c r="AN426" s="395"/>
      <c r="AO426" s="395"/>
      <c r="AP426" s="395"/>
      <c r="AQ426" s="395"/>
      <c r="AR426" s="395"/>
      <c r="AS426" s="395"/>
      <c r="AT426" s="395"/>
      <c r="AU426" s="395"/>
      <c r="AV426" s="395"/>
      <c r="AW426" s="395"/>
      <c r="AX426" s="258"/>
      <c r="AY426" s="258"/>
      <c r="AZ426" s="18" t="str">
        <f>IF(AND(IF(ISBLANK(R426),TRUE),IF(ISBLANK(V426),TRUE),IF(ISBLANK(Z426),TRUE),IF(ISBLANK(AD426),TRUE),IF(ISBLANK(AH426),TRUE)),"COMPLETARE","OK")</f>
        <v>COMPLETARE</v>
      </c>
      <c r="BA426" s="43"/>
    </row>
    <row r="427" spans="1:53" s="3" customFormat="1" ht="10" customHeight="1" thickBot="1">
      <c r="A427" s="43"/>
      <c r="B427" s="258"/>
      <c r="C427" s="258"/>
      <c r="D427" s="107"/>
      <c r="E427" s="130"/>
      <c r="F427" s="107"/>
      <c r="G427" s="107"/>
      <c r="H427" s="107"/>
      <c r="I427" s="107"/>
      <c r="J427" s="107"/>
      <c r="K427" s="107"/>
      <c r="L427" s="107"/>
      <c r="M427" s="107"/>
      <c r="N427" s="107"/>
      <c r="O427" s="107"/>
      <c r="P427" s="107"/>
      <c r="Q427" s="107"/>
      <c r="R427" s="107"/>
      <c r="S427" s="107"/>
      <c r="T427" s="107"/>
      <c r="U427" s="107"/>
      <c r="V427" s="107"/>
      <c r="W427" s="130"/>
      <c r="X427" s="130"/>
      <c r="Y427" s="107"/>
      <c r="Z427" s="107"/>
      <c r="AA427" s="130"/>
      <c r="AB427" s="107"/>
      <c r="AC427" s="130"/>
      <c r="AD427" s="107"/>
      <c r="AE427" s="107"/>
      <c r="AF427" s="107"/>
      <c r="AG427" s="107"/>
      <c r="AH427" s="107"/>
      <c r="AI427" s="107"/>
      <c r="AJ427" s="107"/>
      <c r="AK427" s="107"/>
      <c r="AL427" s="107"/>
      <c r="AM427" s="107"/>
      <c r="AN427" s="107"/>
      <c r="AO427" s="107"/>
      <c r="AP427" s="107"/>
      <c r="AQ427" s="107"/>
      <c r="AR427" s="107"/>
      <c r="AS427" s="107"/>
      <c r="AT427" s="107"/>
      <c r="AU427" s="107"/>
      <c r="AV427" s="107"/>
      <c r="AW427" s="107"/>
      <c r="AX427" s="258"/>
      <c r="AY427" s="258"/>
      <c r="AZ427" s="234"/>
      <c r="BA427" s="43"/>
    </row>
    <row r="428" spans="1:53" s="3" customFormat="1" ht="10" customHeight="1">
      <c r="A428" s="43"/>
      <c r="B428" s="258"/>
      <c r="C428" s="258"/>
      <c r="D428" s="258"/>
      <c r="E428" s="96"/>
      <c r="F428" s="258"/>
      <c r="G428" s="258"/>
      <c r="H428" s="258"/>
      <c r="I428" s="258"/>
      <c r="J428" s="258"/>
      <c r="K428" s="258"/>
      <c r="L428" s="258"/>
      <c r="M428" s="258"/>
      <c r="N428" s="258"/>
      <c r="O428" s="258"/>
      <c r="P428" s="258"/>
      <c r="Q428" s="258"/>
      <c r="R428" s="258"/>
      <c r="S428" s="258"/>
      <c r="T428" s="258"/>
      <c r="U428" s="258"/>
      <c r="V428" s="258"/>
      <c r="W428" s="96"/>
      <c r="X428" s="96"/>
      <c r="Y428" s="258"/>
      <c r="Z428" s="258"/>
      <c r="AA428" s="96"/>
      <c r="AB428" s="258"/>
      <c r="AC428" s="96"/>
      <c r="AD428" s="258"/>
      <c r="AE428" s="258"/>
      <c r="AF428" s="258"/>
      <c r="AG428" s="258"/>
      <c r="AH428" s="258"/>
      <c r="AI428" s="258"/>
      <c r="AJ428" s="258"/>
      <c r="AK428" s="258"/>
      <c r="AL428" s="258"/>
      <c r="AM428" s="258"/>
      <c r="AN428" s="258"/>
      <c r="AO428" s="258"/>
      <c r="AP428" s="258"/>
      <c r="AQ428" s="258"/>
      <c r="AR428" s="258"/>
      <c r="AS428" s="258"/>
      <c r="AT428" s="258"/>
      <c r="AU428" s="258"/>
      <c r="AV428" s="258"/>
      <c r="AW428" s="258"/>
      <c r="AX428" s="258"/>
      <c r="AY428" s="258"/>
      <c r="AZ428" s="234"/>
      <c r="BA428" s="43"/>
    </row>
    <row r="429" spans="1:53" s="3" customFormat="1" ht="10" customHeight="1" thickBot="1">
      <c r="A429" s="43"/>
      <c r="B429" s="258"/>
      <c r="C429" s="174"/>
      <c r="D429" s="174"/>
      <c r="E429" s="96"/>
      <c r="F429" s="258"/>
      <c r="G429" s="258"/>
      <c r="H429" s="258"/>
      <c r="I429" s="258"/>
      <c r="J429" s="258"/>
      <c r="K429" s="258"/>
      <c r="L429" s="258"/>
      <c r="M429" s="258"/>
      <c r="N429" s="258"/>
      <c r="O429" s="258"/>
      <c r="P429" s="258"/>
      <c r="Q429" s="258"/>
      <c r="R429" s="258"/>
      <c r="S429" s="258"/>
      <c r="T429" s="258"/>
      <c r="U429" s="258"/>
      <c r="V429" s="258"/>
      <c r="W429" s="258"/>
      <c r="X429" s="96"/>
      <c r="Y429" s="258"/>
      <c r="Z429" s="258"/>
      <c r="AA429" s="258"/>
      <c r="AB429" s="258"/>
      <c r="AC429" s="258"/>
      <c r="AD429" s="258"/>
      <c r="AE429" s="258"/>
      <c r="AF429" s="258"/>
      <c r="AG429" s="258"/>
      <c r="AH429" s="258"/>
      <c r="AI429" s="258"/>
      <c r="AJ429" s="258"/>
      <c r="AK429" s="258"/>
      <c r="AL429" s="258"/>
      <c r="AM429" s="258"/>
      <c r="AN429" s="258"/>
      <c r="AO429" s="258"/>
      <c r="AP429" s="258"/>
      <c r="AQ429" s="258"/>
      <c r="AR429" s="258"/>
      <c r="AS429" s="258"/>
      <c r="AT429" s="258"/>
      <c r="AU429" s="258"/>
      <c r="AV429" s="258"/>
      <c r="AW429" s="258"/>
      <c r="AX429" s="258"/>
      <c r="AY429" s="258"/>
      <c r="AZ429" s="234"/>
      <c r="BA429" s="43"/>
    </row>
    <row r="430" spans="1:53" s="3" customFormat="1" ht="5.05" customHeight="1">
      <c r="A430" s="43"/>
      <c r="B430" s="258"/>
      <c r="C430" s="258"/>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258"/>
      <c r="AY430" s="258"/>
      <c r="AZ430" s="234"/>
      <c r="BA430" s="43"/>
    </row>
    <row r="431" spans="1:53" s="3" customFormat="1" ht="10" customHeight="1">
      <c r="A431" s="43"/>
      <c r="B431" s="258"/>
      <c r="C431" s="258"/>
      <c r="D431" s="259"/>
      <c r="E431" s="96"/>
      <c r="F431" s="258"/>
      <c r="G431" s="258"/>
      <c r="H431" s="258"/>
      <c r="I431" s="258"/>
      <c r="J431" s="258"/>
      <c r="K431" s="96"/>
      <c r="L431" s="256" t="s">
        <v>515</v>
      </c>
      <c r="M431" s="96"/>
      <c r="N431" s="96"/>
      <c r="O431" s="258"/>
      <c r="P431" s="258"/>
      <c r="Q431" s="258"/>
      <c r="R431" s="258"/>
      <c r="S431" s="258"/>
      <c r="T431" s="258"/>
      <c r="U431" s="258"/>
      <c r="V431" s="258"/>
      <c r="W431" s="258"/>
      <c r="X431" s="258"/>
      <c r="Y431" s="258"/>
      <c r="Z431" s="258"/>
      <c r="AA431" s="258"/>
      <c r="AB431" s="258"/>
      <c r="AC431" s="258"/>
      <c r="AD431" s="258"/>
      <c r="AE431" s="258"/>
      <c r="AF431" s="156"/>
      <c r="AG431" s="258"/>
      <c r="AH431" s="258"/>
      <c r="AI431" s="258"/>
      <c r="AJ431" s="258"/>
      <c r="AK431" s="258"/>
      <c r="AL431" s="258"/>
      <c r="AM431" s="258"/>
      <c r="AN431" s="258"/>
      <c r="AO431" s="258"/>
      <c r="AP431" s="258"/>
      <c r="AQ431" s="258"/>
      <c r="AR431" s="258"/>
      <c r="AS431" s="258"/>
      <c r="AT431" s="258"/>
      <c r="AU431" s="258"/>
      <c r="AV431" s="258"/>
      <c r="AW431" s="258"/>
      <c r="AX431" s="258"/>
      <c r="AY431" s="258"/>
      <c r="AZ431" s="234"/>
      <c r="BA431" s="43"/>
    </row>
    <row r="432" spans="1:53" s="3" customFormat="1" ht="3" customHeight="1">
      <c r="A432" s="43"/>
      <c r="B432" s="258"/>
      <c r="C432" s="258"/>
      <c r="D432" s="259"/>
      <c r="E432" s="96"/>
      <c r="F432" s="258"/>
      <c r="G432" s="258"/>
      <c r="H432" s="258"/>
      <c r="I432" s="258"/>
      <c r="J432" s="258"/>
      <c r="K432" s="258"/>
      <c r="L432" s="258"/>
      <c r="M432" s="258"/>
      <c r="N432" s="96"/>
      <c r="O432" s="258"/>
      <c r="P432" s="258"/>
      <c r="Q432" s="258"/>
      <c r="R432" s="258"/>
      <c r="S432" s="258"/>
      <c r="T432" s="258"/>
      <c r="U432" s="258"/>
      <c r="V432" s="258"/>
      <c r="W432" s="258"/>
      <c r="X432" s="258"/>
      <c r="Y432" s="258"/>
      <c r="Z432" s="258"/>
      <c r="AA432" s="258"/>
      <c r="AB432" s="258"/>
      <c r="AC432" s="258"/>
      <c r="AD432" s="258"/>
      <c r="AE432" s="258"/>
      <c r="AF432" s="156"/>
      <c r="AG432" s="258"/>
      <c r="AH432" s="258"/>
      <c r="AI432" s="258"/>
      <c r="AJ432" s="258"/>
      <c r="AK432" s="258"/>
      <c r="AL432" s="258"/>
      <c r="AM432" s="258"/>
      <c r="AN432" s="258"/>
      <c r="AO432" s="258"/>
      <c r="AP432" s="258"/>
      <c r="AQ432" s="258"/>
      <c r="AR432" s="258"/>
      <c r="AS432" s="258"/>
      <c r="AT432" s="258"/>
      <c r="AU432" s="258"/>
      <c r="AV432" s="258"/>
      <c r="AW432" s="258"/>
      <c r="AX432" s="258"/>
      <c r="AY432" s="258"/>
      <c r="AZ432" s="234"/>
      <c r="BA432" s="43"/>
    </row>
    <row r="433" spans="1:53" s="3" customFormat="1" ht="10" customHeight="1">
      <c r="A433" s="43"/>
      <c r="B433" s="258"/>
      <c r="C433" s="258"/>
      <c r="D433" s="259"/>
      <c r="E433" s="258"/>
      <c r="F433" s="258"/>
      <c r="G433" s="258"/>
      <c r="H433" s="258"/>
      <c r="I433" s="258"/>
      <c r="J433" s="258"/>
      <c r="K433" s="258"/>
      <c r="L433" s="258"/>
      <c r="M433" s="258"/>
      <c r="N433" s="258"/>
      <c r="O433" s="258"/>
      <c r="P433" s="258"/>
      <c r="Q433" s="258"/>
      <c r="R433" s="258"/>
      <c r="S433" s="258"/>
      <c r="T433" s="258"/>
      <c r="U433" s="258" t="s">
        <v>516</v>
      </c>
      <c r="V433" s="258"/>
      <c r="W433" s="258"/>
      <c r="X433" s="258"/>
      <c r="Y433" s="258"/>
      <c r="Z433" s="258"/>
      <c r="AA433" s="258"/>
      <c r="AB433" s="258"/>
      <c r="AC433" s="258"/>
      <c r="AD433" s="258"/>
      <c r="AE433" s="258"/>
      <c r="AF433" s="156"/>
      <c r="AG433" s="258"/>
      <c r="AH433" s="258"/>
      <c r="AI433" s="258"/>
      <c r="AJ433" s="258"/>
      <c r="AK433" s="258"/>
      <c r="AL433" s="258"/>
      <c r="AM433" s="258"/>
      <c r="AN433" s="258"/>
      <c r="AO433" s="258"/>
      <c r="AP433" s="258"/>
      <c r="AQ433" s="258" t="s">
        <v>517</v>
      </c>
      <c r="AR433" s="258"/>
      <c r="AS433" s="258"/>
      <c r="AT433" s="258"/>
      <c r="AU433" s="258"/>
      <c r="AV433" s="258"/>
      <c r="AW433" s="258"/>
      <c r="AX433" s="258"/>
      <c r="AY433" s="258"/>
      <c r="AZ433" s="234"/>
      <c r="BA433" s="43"/>
    </row>
    <row r="434" spans="1:53" s="3" customFormat="1" ht="10" customHeight="1">
      <c r="A434" s="43"/>
      <c r="B434" s="258"/>
      <c r="C434" s="258"/>
      <c r="D434" s="259"/>
      <c r="E434" s="258"/>
      <c r="F434" s="258"/>
      <c r="G434" s="258"/>
      <c r="H434" s="258"/>
      <c r="I434" s="258"/>
      <c r="J434" s="258"/>
      <c r="K434" s="258"/>
      <c r="L434" s="258"/>
      <c r="M434" s="258"/>
      <c r="N434" s="258"/>
      <c r="O434" s="258"/>
      <c r="P434" s="258"/>
      <c r="Q434" s="258"/>
      <c r="R434" s="258"/>
      <c r="S434" s="258"/>
      <c r="T434" s="258"/>
      <c r="U434" s="258"/>
      <c r="V434" s="258"/>
      <c r="W434" s="258"/>
      <c r="X434" s="258"/>
      <c r="Y434" s="258"/>
      <c r="Z434" s="258"/>
      <c r="AA434" s="258"/>
      <c r="AB434" s="258"/>
      <c r="AC434" s="258"/>
      <c r="AD434" s="258"/>
      <c r="AE434" s="258"/>
      <c r="AF434" s="156"/>
      <c r="AG434" s="258"/>
      <c r="AH434" s="258"/>
      <c r="AI434" s="258"/>
      <c r="AJ434" s="258"/>
      <c r="AK434" s="258"/>
      <c r="AL434" s="258"/>
      <c r="AM434" s="258"/>
      <c r="AN434" s="258"/>
      <c r="AO434" s="258"/>
      <c r="AP434" s="258"/>
      <c r="AQ434" s="258"/>
      <c r="AR434" s="258"/>
      <c r="AS434" s="258" t="s">
        <v>125</v>
      </c>
      <c r="AT434" s="258"/>
      <c r="AU434" s="258"/>
      <c r="AV434" s="258"/>
      <c r="AW434" s="258"/>
      <c r="AX434" s="258"/>
      <c r="AY434" s="258"/>
      <c r="AZ434" s="234"/>
      <c r="BA434" s="43"/>
    </row>
    <row r="435" spans="1:53" s="3" customFormat="1" ht="5.0999999999999996" customHeight="1">
      <c r="A435" s="43"/>
      <c r="B435" s="258"/>
      <c r="C435" s="137"/>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c r="AA435" s="112"/>
      <c r="AB435" s="112"/>
      <c r="AC435" s="112"/>
      <c r="AD435" s="112"/>
      <c r="AE435" s="112"/>
      <c r="AF435" s="112"/>
      <c r="AG435" s="112"/>
      <c r="AH435" s="112"/>
      <c r="AI435" s="112"/>
      <c r="AJ435" s="112"/>
      <c r="AK435" s="112"/>
      <c r="AL435" s="112"/>
      <c r="AM435" s="112"/>
      <c r="AN435" s="112"/>
      <c r="AO435" s="112"/>
      <c r="AP435" s="112"/>
      <c r="AQ435" s="112"/>
      <c r="AR435" s="112"/>
      <c r="AS435" s="176"/>
      <c r="AT435" s="112"/>
      <c r="AU435" s="112"/>
      <c r="AV435" s="112"/>
      <c r="AW435" s="112"/>
      <c r="AX435" s="258"/>
      <c r="AY435" s="258"/>
      <c r="AZ435" s="234"/>
      <c r="BA435" s="43"/>
    </row>
    <row r="436" spans="1:53" s="3" customFormat="1" ht="10" customHeight="1">
      <c r="A436" s="43"/>
      <c r="B436" s="258"/>
      <c r="C436" s="258"/>
      <c r="D436" s="135"/>
      <c r="E436" s="262"/>
      <c r="F436" s="258"/>
      <c r="G436" s="258"/>
      <c r="H436" s="258"/>
      <c r="I436" s="258"/>
      <c r="J436" s="258"/>
      <c r="K436" s="258"/>
      <c r="L436" s="258"/>
      <c r="M436" s="258"/>
      <c r="N436" s="258"/>
      <c r="O436" s="258"/>
      <c r="P436" s="258"/>
      <c r="Q436" s="258"/>
      <c r="R436" s="258"/>
      <c r="S436" s="258"/>
      <c r="T436" s="258"/>
      <c r="U436" s="258"/>
      <c r="V436" s="258"/>
      <c r="W436" s="258"/>
      <c r="X436" s="258"/>
      <c r="Y436" s="258"/>
      <c r="Z436" s="258"/>
      <c r="AA436" s="258"/>
      <c r="AB436" s="258"/>
      <c r="AC436" s="258"/>
      <c r="AD436" s="258"/>
      <c r="AE436" s="258"/>
      <c r="AF436" s="258"/>
      <c r="AG436" s="258"/>
      <c r="AH436" s="258"/>
      <c r="AI436" s="258"/>
      <c r="AJ436" s="258"/>
      <c r="AK436" s="258"/>
      <c r="AL436" s="258"/>
      <c r="AM436" s="258"/>
      <c r="AN436" s="258"/>
      <c r="AO436" s="258"/>
      <c r="AP436" s="258"/>
      <c r="AQ436" s="258"/>
      <c r="AR436" s="258"/>
      <c r="AS436" s="258"/>
      <c r="AT436" s="258"/>
      <c r="AU436" s="258"/>
      <c r="AV436" s="258"/>
      <c r="AW436" s="258"/>
      <c r="AX436" s="258"/>
      <c r="AY436" s="258"/>
      <c r="AZ436" s="234"/>
      <c r="BA436" s="43"/>
    </row>
    <row r="437" spans="1:53" s="3" customFormat="1" ht="10" customHeight="1">
      <c r="A437" s="43"/>
      <c r="B437" s="258"/>
      <c r="C437" s="174"/>
      <c r="D437" s="258"/>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c r="AA437" s="331"/>
      <c r="AB437" s="331"/>
      <c r="AC437" s="331"/>
      <c r="AD437" s="331"/>
      <c r="AE437" s="331"/>
      <c r="AF437" s="331"/>
      <c r="AG437" s="331"/>
      <c r="AH437" s="331"/>
      <c r="AI437" s="331"/>
      <c r="AJ437" s="331"/>
      <c r="AK437" s="331"/>
      <c r="AL437" s="331"/>
      <c r="AM437" s="331"/>
      <c r="AN437" s="331"/>
      <c r="AO437" s="98"/>
      <c r="AP437" s="98"/>
      <c r="AQ437" s="98"/>
      <c r="AR437" s="317"/>
      <c r="AS437" s="317"/>
      <c r="AT437" s="317"/>
      <c r="AU437" s="317"/>
      <c r="AV437" s="96"/>
      <c r="AW437" s="258"/>
      <c r="AX437" s="258"/>
      <c r="AY437" s="258"/>
      <c r="AZ437" s="27" t="str">
        <f>IF(ISBLANK(E437),"--", IF(ISBLANK(AR437),"COMPLETARE", "--"))</f>
        <v>--</v>
      </c>
      <c r="BA437" s="43"/>
    </row>
    <row r="438" spans="1:53" s="3" customFormat="1" ht="7" customHeight="1">
      <c r="A438" s="43"/>
      <c r="B438" s="258"/>
      <c r="C438" s="258"/>
      <c r="D438" s="135"/>
      <c r="E438" s="177"/>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258"/>
      <c r="AW438" s="258"/>
      <c r="AX438" s="258"/>
      <c r="AY438" s="258"/>
      <c r="AZ438" s="2"/>
      <c r="BA438" s="43"/>
    </row>
    <row r="439" spans="1:53" s="3" customFormat="1" ht="10" customHeight="1">
      <c r="A439" s="43"/>
      <c r="B439" s="258"/>
      <c r="C439" s="258"/>
      <c r="D439" s="258"/>
      <c r="E439" s="345"/>
      <c r="F439" s="345"/>
      <c r="G439" s="345"/>
      <c r="H439" s="345"/>
      <c r="I439" s="345"/>
      <c r="J439" s="345"/>
      <c r="K439" s="345"/>
      <c r="L439" s="345"/>
      <c r="M439" s="345"/>
      <c r="N439" s="345"/>
      <c r="O439" s="345"/>
      <c r="P439" s="345"/>
      <c r="Q439" s="345"/>
      <c r="R439" s="345"/>
      <c r="S439" s="345"/>
      <c r="T439" s="345"/>
      <c r="U439" s="345"/>
      <c r="V439" s="345"/>
      <c r="W439" s="345"/>
      <c r="X439" s="345"/>
      <c r="Y439" s="345"/>
      <c r="Z439" s="345"/>
      <c r="AA439" s="345"/>
      <c r="AB439" s="345"/>
      <c r="AC439" s="345"/>
      <c r="AD439" s="345"/>
      <c r="AE439" s="345"/>
      <c r="AF439" s="345"/>
      <c r="AG439" s="345"/>
      <c r="AH439" s="345"/>
      <c r="AI439" s="345"/>
      <c r="AJ439" s="345"/>
      <c r="AK439" s="345"/>
      <c r="AL439" s="345"/>
      <c r="AM439" s="345"/>
      <c r="AN439" s="345"/>
      <c r="AO439" s="98"/>
      <c r="AP439" s="98"/>
      <c r="AQ439" s="98"/>
      <c r="AR439" s="317"/>
      <c r="AS439" s="317"/>
      <c r="AT439" s="317"/>
      <c r="AU439" s="317"/>
      <c r="AV439" s="96"/>
      <c r="AW439" s="258"/>
      <c r="AX439" s="258"/>
      <c r="AY439" s="258"/>
      <c r="AZ439" s="27" t="str">
        <f>IF(ISBLANK(E439),"--", IF(ISBLANK(AR439),"COMPLETARE", "--"))</f>
        <v>--</v>
      </c>
      <c r="BA439" s="43"/>
    </row>
    <row r="440" spans="1:53" s="3" customFormat="1" ht="7" customHeight="1">
      <c r="A440" s="43"/>
      <c r="B440" s="258"/>
      <c r="C440" s="258"/>
      <c r="D440" s="256"/>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256"/>
      <c r="AW440" s="256"/>
      <c r="AX440" s="258"/>
      <c r="AY440" s="258"/>
      <c r="AZ440" s="2"/>
      <c r="BA440" s="43"/>
    </row>
    <row r="441" spans="1:53" s="3" customFormat="1" ht="10" customHeight="1">
      <c r="A441" s="43"/>
      <c r="B441" s="258"/>
      <c r="C441" s="258"/>
      <c r="D441" s="258"/>
      <c r="E441" s="345"/>
      <c r="F441" s="345"/>
      <c r="G441" s="345"/>
      <c r="H441" s="345"/>
      <c r="I441" s="345"/>
      <c r="J441" s="345"/>
      <c r="K441" s="345"/>
      <c r="L441" s="345"/>
      <c r="M441" s="345"/>
      <c r="N441" s="345"/>
      <c r="O441" s="345"/>
      <c r="P441" s="345"/>
      <c r="Q441" s="345"/>
      <c r="R441" s="345"/>
      <c r="S441" s="345"/>
      <c r="T441" s="345"/>
      <c r="U441" s="345"/>
      <c r="V441" s="345"/>
      <c r="W441" s="345"/>
      <c r="X441" s="345"/>
      <c r="Y441" s="345"/>
      <c r="Z441" s="345"/>
      <c r="AA441" s="345"/>
      <c r="AB441" s="345"/>
      <c r="AC441" s="345"/>
      <c r="AD441" s="345"/>
      <c r="AE441" s="345"/>
      <c r="AF441" s="345"/>
      <c r="AG441" s="345"/>
      <c r="AH441" s="345"/>
      <c r="AI441" s="345"/>
      <c r="AJ441" s="345"/>
      <c r="AK441" s="345"/>
      <c r="AL441" s="345"/>
      <c r="AM441" s="345"/>
      <c r="AN441" s="345"/>
      <c r="AO441" s="98"/>
      <c r="AP441" s="98"/>
      <c r="AQ441" s="98"/>
      <c r="AR441" s="317"/>
      <c r="AS441" s="317"/>
      <c r="AT441" s="317"/>
      <c r="AU441" s="317"/>
      <c r="AV441" s="96"/>
      <c r="AW441" s="258"/>
      <c r="AX441" s="258"/>
      <c r="AY441" s="258"/>
      <c r="AZ441" s="27" t="str">
        <f>IF(ISBLANK(E441),"--", IF(ISBLANK(AR441),"COMPLETARE", "--"))</f>
        <v>--</v>
      </c>
      <c r="BA441" s="43"/>
    </row>
    <row r="442" spans="1:53" s="3" customFormat="1" ht="5.05" customHeight="1" thickBot="1">
      <c r="A442" s="43"/>
      <c r="B442" s="258"/>
      <c r="C442" s="174"/>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c r="AS442" s="107"/>
      <c r="AT442" s="107"/>
      <c r="AU442" s="107"/>
      <c r="AV442" s="107"/>
      <c r="AW442" s="107"/>
      <c r="AX442" s="258"/>
      <c r="AY442" s="258"/>
      <c r="AZ442" s="234"/>
      <c r="BA442" s="43"/>
    </row>
    <row r="443" spans="1:53" s="3" customFormat="1" ht="10" customHeight="1">
      <c r="A443" s="43"/>
      <c r="B443" s="258"/>
      <c r="C443" s="258"/>
      <c r="D443" s="258"/>
      <c r="E443" s="258"/>
      <c r="F443" s="258"/>
      <c r="G443" s="258"/>
      <c r="H443" s="258"/>
      <c r="I443" s="258"/>
      <c r="J443" s="258"/>
      <c r="K443" s="258"/>
      <c r="L443" s="258"/>
      <c r="M443" s="258"/>
      <c r="N443" s="258"/>
      <c r="O443" s="258"/>
      <c r="P443" s="258"/>
      <c r="Q443" s="258"/>
      <c r="R443" s="258"/>
      <c r="S443" s="258"/>
      <c r="T443" s="258"/>
      <c r="U443" s="258"/>
      <c r="V443" s="258"/>
      <c r="W443" s="258"/>
      <c r="X443" s="258"/>
      <c r="Y443" s="258"/>
      <c r="Z443" s="258"/>
      <c r="AA443" s="258"/>
      <c r="AB443" s="258"/>
      <c r="AC443" s="258"/>
      <c r="AD443" s="258"/>
      <c r="AE443" s="258"/>
      <c r="AF443" s="258"/>
      <c r="AG443" s="258"/>
      <c r="AH443" s="258"/>
      <c r="AI443" s="258"/>
      <c r="AJ443" s="258"/>
      <c r="AK443" s="258"/>
      <c r="AL443" s="258"/>
      <c r="AM443" s="258"/>
      <c r="AN443" s="258"/>
      <c r="AO443" s="258"/>
      <c r="AP443" s="258"/>
      <c r="AQ443" s="258"/>
      <c r="AR443" s="258"/>
      <c r="AS443" s="258"/>
      <c r="AT443" s="258"/>
      <c r="AU443" s="258"/>
      <c r="AV443" s="258"/>
      <c r="AW443" s="258"/>
      <c r="AX443" s="258"/>
      <c r="AY443" s="258"/>
      <c r="AZ443" s="234"/>
      <c r="BA443" s="43"/>
    </row>
    <row r="444" spans="1:53" s="3" customFormat="1" ht="10" customHeight="1" thickBot="1">
      <c r="A444" s="43"/>
      <c r="B444" s="258"/>
      <c r="C444" s="258"/>
      <c r="D444" s="258"/>
      <c r="E444" s="258"/>
      <c r="F444" s="258"/>
      <c r="G444" s="258"/>
      <c r="H444" s="258"/>
      <c r="I444" s="258"/>
      <c r="J444" s="258"/>
      <c r="K444" s="258"/>
      <c r="L444" s="258"/>
      <c r="M444" s="258"/>
      <c r="N444" s="258"/>
      <c r="O444" s="258"/>
      <c r="P444" s="258"/>
      <c r="Q444" s="258"/>
      <c r="R444" s="258"/>
      <c r="S444" s="258"/>
      <c r="T444" s="258"/>
      <c r="U444" s="258"/>
      <c r="V444" s="258"/>
      <c r="W444" s="258"/>
      <c r="X444" s="258"/>
      <c r="Y444" s="258"/>
      <c r="Z444" s="258"/>
      <c r="AA444" s="258"/>
      <c r="AB444" s="96"/>
      <c r="AC444" s="258"/>
      <c r="AD444" s="258"/>
      <c r="AE444" s="258"/>
      <c r="AF444" s="258"/>
      <c r="AG444" s="258"/>
      <c r="AH444" s="258"/>
      <c r="AI444" s="258"/>
      <c r="AJ444" s="258"/>
      <c r="AK444" s="258"/>
      <c r="AL444" s="258"/>
      <c r="AM444" s="258"/>
      <c r="AN444" s="258"/>
      <c r="AO444" s="258"/>
      <c r="AP444" s="258"/>
      <c r="AQ444" s="258"/>
      <c r="AR444" s="258"/>
      <c r="AS444" s="258"/>
      <c r="AT444" s="258"/>
      <c r="AU444" s="258"/>
      <c r="AV444" s="258"/>
      <c r="AW444" s="258"/>
      <c r="AX444" s="258"/>
      <c r="AY444" s="258"/>
      <c r="AZ444" s="234"/>
      <c r="BA444" s="43"/>
    </row>
    <row r="445" spans="1:53" s="3" customFormat="1" ht="5.05" customHeight="1">
      <c r="A445" s="43"/>
      <c r="B445" s="258"/>
      <c r="C445" s="258"/>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c r="AA445" s="103"/>
      <c r="AB445" s="103"/>
      <c r="AC445" s="103"/>
      <c r="AD445" s="103"/>
      <c r="AE445" s="103"/>
      <c r="AF445" s="103"/>
      <c r="AG445" s="103"/>
      <c r="AH445" s="103"/>
      <c r="AI445" s="103"/>
      <c r="AJ445" s="103"/>
      <c r="AK445" s="103"/>
      <c r="AL445" s="103"/>
      <c r="AM445" s="103"/>
      <c r="AN445" s="103"/>
      <c r="AO445" s="103"/>
      <c r="AP445" s="103"/>
      <c r="AQ445" s="103"/>
      <c r="AR445" s="103"/>
      <c r="AS445" s="103"/>
      <c r="AT445" s="103"/>
      <c r="AU445" s="103"/>
      <c r="AV445" s="103"/>
      <c r="AW445" s="103"/>
      <c r="AX445" s="258"/>
      <c r="AY445" s="258"/>
      <c r="AZ445" s="234"/>
      <c r="BA445" s="43"/>
    </row>
    <row r="446" spans="1:53" s="3" customFormat="1" ht="10" customHeight="1">
      <c r="A446" s="43"/>
      <c r="B446" s="258"/>
      <c r="C446" s="258"/>
      <c r="D446" s="259"/>
      <c r="E446" s="96"/>
      <c r="F446" s="258"/>
      <c r="G446" s="258"/>
      <c r="H446" s="258"/>
      <c r="I446" s="258"/>
      <c r="J446" s="258"/>
      <c r="K446" s="258"/>
      <c r="L446" s="258"/>
      <c r="M446" s="96"/>
      <c r="N446" s="96"/>
      <c r="O446" s="258"/>
      <c r="P446" s="258"/>
      <c r="Q446" s="258"/>
      <c r="R446" s="258"/>
      <c r="S446" s="258"/>
      <c r="T446" s="258"/>
      <c r="U446" s="256" t="s">
        <v>708</v>
      </c>
      <c r="V446" s="258"/>
      <c r="W446" s="28"/>
      <c r="X446" s="96"/>
      <c r="Y446" s="258"/>
      <c r="Z446" s="258"/>
      <c r="AA446" s="258"/>
      <c r="AB446" s="258"/>
      <c r="AC446" s="258"/>
      <c r="AD446" s="258"/>
      <c r="AE446" s="258"/>
      <c r="AF446" s="156"/>
      <c r="AG446" s="258"/>
      <c r="AH446" s="258"/>
      <c r="AI446" s="258"/>
      <c r="AJ446" s="258"/>
      <c r="AK446" s="258"/>
      <c r="AL446" s="258"/>
      <c r="AM446" s="258"/>
      <c r="AN446" s="258"/>
      <c r="AO446" s="258"/>
      <c r="AP446" s="258"/>
      <c r="AQ446" s="258"/>
      <c r="AR446" s="258"/>
      <c r="AS446" s="258"/>
      <c r="AT446" s="258"/>
      <c r="AU446" s="258"/>
      <c r="AV446" s="258"/>
      <c r="AW446" s="258"/>
      <c r="AX446" s="258"/>
      <c r="AY446" s="258"/>
      <c r="AZ446" s="234"/>
      <c r="BA446" s="43"/>
    </row>
    <row r="447" spans="1:53" s="3" customFormat="1" ht="5.05" customHeight="1">
      <c r="A447" s="43"/>
      <c r="B447" s="258"/>
      <c r="C447" s="258"/>
      <c r="D447" s="259"/>
      <c r="E447" s="96"/>
      <c r="F447" s="258"/>
      <c r="G447" s="258"/>
      <c r="H447" s="258"/>
      <c r="I447" s="258"/>
      <c r="J447" s="258"/>
      <c r="K447" s="258"/>
      <c r="L447" s="258"/>
      <c r="M447" s="258"/>
      <c r="N447" s="96"/>
      <c r="O447" s="258"/>
      <c r="P447" s="258"/>
      <c r="Q447" s="258"/>
      <c r="R447" s="258"/>
      <c r="S447" s="258"/>
      <c r="T447" s="258"/>
      <c r="U447" s="258"/>
      <c r="V447" s="258"/>
      <c r="W447" s="258"/>
      <c r="X447" s="258"/>
      <c r="Y447" s="258"/>
      <c r="Z447" s="258"/>
      <c r="AA447" s="258"/>
      <c r="AB447" s="258"/>
      <c r="AC447" s="258"/>
      <c r="AD447" s="258"/>
      <c r="AE447" s="258"/>
      <c r="AF447" s="156"/>
      <c r="AG447" s="258"/>
      <c r="AH447" s="258"/>
      <c r="AI447" s="258"/>
      <c r="AJ447" s="258"/>
      <c r="AK447" s="258"/>
      <c r="AL447" s="258"/>
      <c r="AM447" s="258"/>
      <c r="AN447" s="258"/>
      <c r="AO447" s="258"/>
      <c r="AP447" s="258"/>
      <c r="AQ447" s="258"/>
      <c r="AR447" s="258"/>
      <c r="AS447" s="258"/>
      <c r="AT447" s="258"/>
      <c r="AU447" s="258"/>
      <c r="AV447" s="258"/>
      <c r="AW447" s="258"/>
      <c r="AX447" s="258"/>
      <c r="AY447" s="258"/>
      <c r="AZ447" s="234"/>
      <c r="BA447" s="43"/>
    </row>
    <row r="448" spans="1:53" s="3" customFormat="1" ht="10" customHeight="1">
      <c r="A448" s="43"/>
      <c r="B448" s="258"/>
      <c r="C448" s="258"/>
      <c r="D448" s="178"/>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179"/>
      <c r="AG448" s="82"/>
      <c r="AH448" s="82"/>
      <c r="AI448" s="82"/>
      <c r="AJ448" s="82"/>
      <c r="AK448" s="82"/>
      <c r="AL448" s="82"/>
      <c r="AM448" s="82"/>
      <c r="AN448" s="82"/>
      <c r="AO448" s="82"/>
      <c r="AP448" s="82"/>
      <c r="AQ448" s="82"/>
      <c r="AR448" s="82"/>
      <c r="AS448" s="82"/>
      <c r="AT448" s="82"/>
      <c r="AU448" s="82"/>
      <c r="AV448" s="82"/>
      <c r="AW448" s="82"/>
      <c r="AX448" s="258"/>
      <c r="AY448" s="258"/>
      <c r="AZ448" s="234"/>
      <c r="BA448" s="43"/>
    </row>
    <row r="449" spans="1:53" s="3" customFormat="1" ht="10" customHeight="1">
      <c r="A449" s="43"/>
      <c r="B449" s="258"/>
      <c r="C449" s="258"/>
      <c r="D449" s="259"/>
      <c r="E449" s="259" t="s">
        <v>519</v>
      </c>
      <c r="F449" s="259"/>
      <c r="G449" s="259"/>
      <c r="H449" s="259"/>
      <c r="I449" s="259"/>
      <c r="J449" s="96"/>
      <c r="K449" s="345"/>
      <c r="L449" s="345"/>
      <c r="M449" s="345"/>
      <c r="N449" s="345"/>
      <c r="O449" s="258"/>
      <c r="P449" s="99"/>
      <c r="Q449" s="396"/>
      <c r="R449" s="396"/>
      <c r="S449" s="396"/>
      <c r="T449" s="396"/>
      <c r="U449" s="396"/>
      <c r="V449" s="396"/>
      <c r="W449" s="396"/>
      <c r="X449" s="396"/>
      <c r="Y449" s="396"/>
      <c r="Z449" s="396"/>
      <c r="AA449" s="396"/>
      <c r="AB449" s="396"/>
      <c r="AC449" s="396"/>
      <c r="AD449" s="396"/>
      <c r="AE449" s="396"/>
      <c r="AF449" s="396"/>
      <c r="AG449" s="396"/>
      <c r="AH449" s="396"/>
      <c r="AI449" s="396"/>
      <c r="AJ449" s="396"/>
      <c r="AK449" s="396"/>
      <c r="AL449" s="396"/>
      <c r="AM449" s="396"/>
      <c r="AN449" s="396"/>
      <c r="AO449" s="396"/>
      <c r="AP449" s="396"/>
      <c r="AQ449" s="258"/>
      <c r="AR449" s="258" t="s">
        <v>29</v>
      </c>
      <c r="AS449" s="345"/>
      <c r="AT449" s="345"/>
      <c r="AU449" s="345"/>
      <c r="AV449" s="345"/>
      <c r="AW449" s="96"/>
      <c r="AX449" s="258"/>
      <c r="AY449" s="258"/>
      <c r="AZ449" s="18" t="str">
        <f>IF(OR(IF(ISBLANK(K449),TRUE),IF(ISBLANK(Q449),TRUE),IF(ISBLANK(AS449),TRUE)),"COMPLETARE","OK")</f>
        <v>COMPLETARE</v>
      </c>
      <c r="BA449" s="43"/>
    </row>
    <row r="450" spans="1:53" s="3" customFormat="1" ht="10" customHeight="1">
      <c r="A450" s="43"/>
      <c r="B450" s="258"/>
      <c r="C450" s="258"/>
      <c r="D450" s="259"/>
      <c r="E450" s="259"/>
      <c r="F450" s="259"/>
      <c r="G450" s="259"/>
      <c r="H450" s="259"/>
      <c r="I450" s="259"/>
      <c r="J450" s="98"/>
      <c r="K450" s="98"/>
      <c r="L450" s="98"/>
      <c r="M450" s="98"/>
      <c r="N450" s="96"/>
      <c r="O450" s="258"/>
      <c r="P450" s="99"/>
      <c r="Q450" s="99"/>
      <c r="R450" s="99"/>
      <c r="S450" s="99"/>
      <c r="T450" s="99"/>
      <c r="U450" s="99"/>
      <c r="V450" s="99"/>
      <c r="W450" s="99"/>
      <c r="X450" s="99"/>
      <c r="Y450" s="99"/>
      <c r="Z450" s="99"/>
      <c r="AA450" s="99"/>
      <c r="AB450" s="99"/>
      <c r="AC450" s="99"/>
      <c r="AD450" s="99"/>
      <c r="AE450" s="99"/>
      <c r="AF450" s="99"/>
      <c r="AG450" s="99"/>
      <c r="AH450" s="99"/>
      <c r="AI450" s="99"/>
      <c r="AJ450" s="99"/>
      <c r="AK450" s="99"/>
      <c r="AL450" s="99"/>
      <c r="AM450" s="99"/>
      <c r="AN450" s="99"/>
      <c r="AO450" s="99"/>
      <c r="AP450" s="99"/>
      <c r="AQ450" s="258"/>
      <c r="AR450" s="258"/>
      <c r="AS450" s="98"/>
      <c r="AT450" s="98"/>
      <c r="AU450" s="98"/>
      <c r="AV450" s="98"/>
      <c r="AW450" s="96"/>
      <c r="AX450" s="258"/>
      <c r="AY450" s="258"/>
      <c r="AZ450" s="237"/>
      <c r="BA450" s="43"/>
    </row>
    <row r="451" spans="1:53" s="3" customFormat="1" ht="10" customHeight="1">
      <c r="A451" s="43"/>
      <c r="B451" s="258"/>
      <c r="C451" s="258"/>
      <c r="D451" s="258"/>
      <c r="E451" s="258"/>
      <c r="F451" s="258"/>
      <c r="G451" s="258"/>
      <c r="H451" s="258"/>
      <c r="I451" s="100"/>
      <c r="J451" s="100"/>
      <c r="K451" s="258" t="s">
        <v>37</v>
      </c>
      <c r="L451" s="258"/>
      <c r="M451" s="258"/>
      <c r="N451" s="258"/>
      <c r="O451" s="258"/>
      <c r="P451" s="258"/>
      <c r="Q451" s="345"/>
      <c r="R451" s="345"/>
      <c r="S451" s="345"/>
      <c r="T451" s="345"/>
      <c r="U451" s="345"/>
      <c r="V451" s="345"/>
      <c r="W451" s="345"/>
      <c r="X451" s="345"/>
      <c r="Y451" s="345"/>
      <c r="Z451" s="345"/>
      <c r="AA451" s="345"/>
      <c r="AB451" s="345"/>
      <c r="AC451" s="345"/>
      <c r="AD451" s="345"/>
      <c r="AE451" s="345"/>
      <c r="AF451" s="345"/>
      <c r="AG451" s="345"/>
      <c r="AH451" s="345"/>
      <c r="AI451" s="345"/>
      <c r="AJ451" s="258"/>
      <c r="AK451" s="96" t="s">
        <v>38</v>
      </c>
      <c r="AL451" s="96"/>
      <c r="AM451" s="96"/>
      <c r="AN451" s="358"/>
      <c r="AO451" s="358"/>
      <c r="AP451" s="358"/>
      <c r="AQ451" s="96"/>
      <c r="AR451" s="96" t="s">
        <v>39</v>
      </c>
      <c r="AS451" s="96"/>
      <c r="AT451" s="258"/>
      <c r="AU451" s="329"/>
      <c r="AV451" s="329"/>
      <c r="AW451" s="96"/>
      <c r="AX451" s="258"/>
      <c r="AY451" s="258"/>
      <c r="AZ451" s="18" t="str">
        <f>IF(OR(IF(ISBLANK(Q451),TRUE),IF(ISBLANK(AN451),TRUE),IF(ISBLANK(AU451),TRUE)),"COMPLETARE","OK")</f>
        <v>COMPLETARE</v>
      </c>
      <c r="BA451" s="43"/>
    </row>
    <row r="452" spans="1:53" s="3" customFormat="1" ht="10" customHeight="1">
      <c r="A452" s="43"/>
      <c r="B452" s="258"/>
      <c r="C452" s="258"/>
      <c r="D452" s="259"/>
      <c r="E452" s="258"/>
      <c r="F452" s="258"/>
      <c r="G452" s="258"/>
      <c r="H452" s="258"/>
      <c r="I452" s="258"/>
      <c r="J452" s="258"/>
      <c r="K452" s="258"/>
      <c r="L452" s="258"/>
      <c r="M452" s="258"/>
      <c r="N452" s="258"/>
      <c r="O452" s="258"/>
      <c r="P452" s="258"/>
      <c r="Q452" s="258"/>
      <c r="R452" s="258"/>
      <c r="S452" s="258"/>
      <c r="T452" s="258"/>
      <c r="U452" s="258"/>
      <c r="V452" s="258"/>
      <c r="W452" s="258"/>
      <c r="X452" s="258"/>
      <c r="Y452" s="258"/>
      <c r="Z452" s="258"/>
      <c r="AA452" s="258"/>
      <c r="AB452" s="258"/>
      <c r="AC452" s="258"/>
      <c r="AD452" s="258"/>
      <c r="AE452" s="258"/>
      <c r="AF452" s="156"/>
      <c r="AG452" s="258"/>
      <c r="AH452" s="258"/>
      <c r="AI452" s="258"/>
      <c r="AJ452" s="258"/>
      <c r="AK452" s="258"/>
      <c r="AL452" s="258"/>
      <c r="AM452" s="258"/>
      <c r="AN452" s="258"/>
      <c r="AO452" s="258"/>
      <c r="AP452" s="258"/>
      <c r="AQ452" s="258"/>
      <c r="AR452" s="258"/>
      <c r="AS452" s="258"/>
      <c r="AT452" s="258"/>
      <c r="AU452" s="258"/>
      <c r="AV452" s="258"/>
      <c r="AW452" s="258"/>
      <c r="AX452" s="258"/>
      <c r="AY452" s="258"/>
      <c r="AZ452" s="234"/>
      <c r="BA452" s="43"/>
    </row>
    <row r="453" spans="1:53" s="3" customFormat="1" ht="10" customHeight="1">
      <c r="A453" s="43"/>
      <c r="B453" s="258"/>
      <c r="C453" s="258"/>
      <c r="D453" s="259"/>
      <c r="E453" s="259" t="s">
        <v>519</v>
      </c>
      <c r="F453" s="259"/>
      <c r="G453" s="259"/>
      <c r="H453" s="259"/>
      <c r="I453" s="259"/>
      <c r="J453" s="96"/>
      <c r="K453" s="345"/>
      <c r="L453" s="345"/>
      <c r="M453" s="345"/>
      <c r="N453" s="345"/>
      <c r="O453" s="258"/>
      <c r="P453" s="99"/>
      <c r="Q453" s="396"/>
      <c r="R453" s="396"/>
      <c r="S453" s="396"/>
      <c r="T453" s="396"/>
      <c r="U453" s="396"/>
      <c r="V453" s="396"/>
      <c r="W453" s="396"/>
      <c r="X453" s="396"/>
      <c r="Y453" s="396"/>
      <c r="Z453" s="396"/>
      <c r="AA453" s="396"/>
      <c r="AB453" s="396"/>
      <c r="AC453" s="396"/>
      <c r="AD453" s="396"/>
      <c r="AE453" s="396"/>
      <c r="AF453" s="396"/>
      <c r="AG453" s="396"/>
      <c r="AH453" s="396"/>
      <c r="AI453" s="396"/>
      <c r="AJ453" s="396"/>
      <c r="AK453" s="396"/>
      <c r="AL453" s="396"/>
      <c r="AM453" s="396"/>
      <c r="AN453" s="396"/>
      <c r="AO453" s="396"/>
      <c r="AP453" s="396"/>
      <c r="AQ453" s="258"/>
      <c r="AR453" s="258" t="s">
        <v>29</v>
      </c>
      <c r="AS453" s="345"/>
      <c r="AT453" s="345"/>
      <c r="AU453" s="345"/>
      <c r="AV453" s="345"/>
      <c r="AW453" s="258"/>
      <c r="AX453" s="258"/>
      <c r="AY453" s="258"/>
      <c r="AZ453" s="18" t="str">
        <f>IF(OR(IF(ISBLANK(K453),TRUE),IF(ISBLANK(Q453),TRUE),IF(ISBLANK(AS453),TRUE)),"COMPLETARE","OK")</f>
        <v>COMPLETARE</v>
      </c>
      <c r="BA453" s="43"/>
    </row>
    <row r="454" spans="1:53" s="3" customFormat="1" ht="10" customHeight="1">
      <c r="A454" s="43"/>
      <c r="B454" s="258"/>
      <c r="C454" s="258"/>
      <c r="D454" s="259"/>
      <c r="E454" s="259"/>
      <c r="F454" s="259"/>
      <c r="G454" s="259"/>
      <c r="H454" s="259"/>
      <c r="I454" s="259"/>
      <c r="J454" s="98"/>
      <c r="K454" s="98"/>
      <c r="L454" s="98"/>
      <c r="M454" s="98"/>
      <c r="N454" s="96"/>
      <c r="O454" s="258"/>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258"/>
      <c r="AR454" s="258"/>
      <c r="AS454" s="98"/>
      <c r="AT454" s="98"/>
      <c r="AU454" s="98"/>
      <c r="AV454" s="98"/>
      <c r="AW454" s="258"/>
      <c r="AX454" s="258"/>
      <c r="AY454" s="258"/>
      <c r="AZ454" s="237"/>
      <c r="BA454" s="43"/>
    </row>
    <row r="455" spans="1:53" s="3" customFormat="1" ht="10" customHeight="1">
      <c r="A455" s="43"/>
      <c r="B455" s="258"/>
      <c r="C455" s="258"/>
      <c r="D455" s="258"/>
      <c r="E455" s="258"/>
      <c r="F455" s="258"/>
      <c r="G455" s="258"/>
      <c r="H455" s="258"/>
      <c r="I455" s="100"/>
      <c r="J455" s="100"/>
      <c r="K455" s="258" t="s">
        <v>37</v>
      </c>
      <c r="L455" s="258"/>
      <c r="M455" s="258"/>
      <c r="N455" s="258"/>
      <c r="O455" s="258"/>
      <c r="P455" s="258"/>
      <c r="Q455" s="345"/>
      <c r="R455" s="345"/>
      <c r="S455" s="345"/>
      <c r="T455" s="345"/>
      <c r="U455" s="345"/>
      <c r="V455" s="345"/>
      <c r="W455" s="345"/>
      <c r="X455" s="345"/>
      <c r="Y455" s="345"/>
      <c r="Z455" s="345"/>
      <c r="AA455" s="345"/>
      <c r="AB455" s="345"/>
      <c r="AC455" s="345"/>
      <c r="AD455" s="345"/>
      <c r="AE455" s="345"/>
      <c r="AF455" s="345"/>
      <c r="AG455" s="345"/>
      <c r="AH455" s="345"/>
      <c r="AI455" s="345"/>
      <c r="AJ455" s="258"/>
      <c r="AK455" s="96" t="s">
        <v>38</v>
      </c>
      <c r="AL455" s="96"/>
      <c r="AM455" s="96"/>
      <c r="AN455" s="358"/>
      <c r="AO455" s="358"/>
      <c r="AP455" s="358"/>
      <c r="AQ455" s="96"/>
      <c r="AR455" s="96" t="s">
        <v>39</v>
      </c>
      <c r="AS455" s="96"/>
      <c r="AT455" s="258"/>
      <c r="AU455" s="329"/>
      <c r="AV455" s="329"/>
      <c r="AW455" s="258"/>
      <c r="AX455" s="258"/>
      <c r="AY455" s="258"/>
      <c r="AZ455" s="18" t="str">
        <f>IF(OR(IF(ISBLANK(K455),TRUE),IF(ISBLANK(Q455),TRUE),IF(ISBLANK(AS455),TRUE)),"COMPLETARE","OK")</f>
        <v>COMPLETARE</v>
      </c>
      <c r="BA455" s="43"/>
    </row>
    <row r="456" spans="1:53" s="3" customFormat="1" ht="10" customHeight="1">
      <c r="A456" s="43"/>
      <c r="B456" s="258"/>
      <c r="C456" s="258"/>
      <c r="D456" s="259"/>
      <c r="E456" s="258"/>
      <c r="F456" s="258"/>
      <c r="G456" s="258"/>
      <c r="H456" s="258"/>
      <c r="I456" s="258"/>
      <c r="J456" s="258"/>
      <c r="K456" s="258"/>
      <c r="L456" s="258"/>
      <c r="M456" s="258"/>
      <c r="N456" s="258"/>
      <c r="O456" s="258"/>
      <c r="P456" s="258"/>
      <c r="Q456" s="258"/>
      <c r="R456" s="258"/>
      <c r="S456" s="258"/>
      <c r="T456" s="258"/>
      <c r="U456" s="258"/>
      <c r="V456" s="258"/>
      <c r="W456" s="258"/>
      <c r="X456" s="258"/>
      <c r="Y456" s="258"/>
      <c r="Z456" s="258"/>
      <c r="AA456" s="258"/>
      <c r="AB456" s="258"/>
      <c r="AC456" s="258"/>
      <c r="AD456" s="258"/>
      <c r="AE456" s="258"/>
      <c r="AF456" s="156"/>
      <c r="AG456" s="258"/>
      <c r="AH456" s="258"/>
      <c r="AI456" s="258"/>
      <c r="AJ456" s="258"/>
      <c r="AK456" s="258"/>
      <c r="AL456" s="258"/>
      <c r="AM456" s="258"/>
      <c r="AN456" s="258"/>
      <c r="AO456" s="258"/>
      <c r="AP456" s="258"/>
      <c r="AQ456" s="258"/>
      <c r="AR456" s="258"/>
      <c r="AS456" s="258"/>
      <c r="AT456" s="258"/>
      <c r="AU456" s="258"/>
      <c r="AV456" s="258"/>
      <c r="AW456" s="258"/>
      <c r="AX456" s="258"/>
      <c r="AY456" s="258"/>
      <c r="AZ456" s="234"/>
      <c r="BA456" s="43"/>
    </row>
    <row r="457" spans="1:53" s="3" customFormat="1" ht="10" customHeight="1">
      <c r="A457" s="43"/>
      <c r="B457" s="258"/>
      <c r="C457" s="258"/>
      <c r="D457" s="259"/>
      <c r="E457" s="259" t="s">
        <v>519</v>
      </c>
      <c r="F457" s="259"/>
      <c r="G457" s="259"/>
      <c r="H457" s="259"/>
      <c r="I457" s="259"/>
      <c r="J457" s="96"/>
      <c r="K457" s="345"/>
      <c r="L457" s="345"/>
      <c r="M457" s="345"/>
      <c r="N457" s="345"/>
      <c r="O457" s="258"/>
      <c r="P457" s="99"/>
      <c r="Q457" s="396"/>
      <c r="R457" s="396"/>
      <c r="S457" s="396"/>
      <c r="T457" s="396"/>
      <c r="U457" s="396"/>
      <c r="V457" s="396"/>
      <c r="W457" s="396"/>
      <c r="X457" s="396"/>
      <c r="Y457" s="396"/>
      <c r="Z457" s="396"/>
      <c r="AA457" s="396"/>
      <c r="AB457" s="396"/>
      <c r="AC457" s="396"/>
      <c r="AD457" s="396"/>
      <c r="AE457" s="396"/>
      <c r="AF457" s="396"/>
      <c r="AG457" s="396"/>
      <c r="AH457" s="396"/>
      <c r="AI457" s="396"/>
      <c r="AJ457" s="396"/>
      <c r="AK457" s="396"/>
      <c r="AL457" s="396"/>
      <c r="AM457" s="396"/>
      <c r="AN457" s="396"/>
      <c r="AO457" s="396"/>
      <c r="AP457" s="396"/>
      <c r="AQ457" s="258"/>
      <c r="AR457" s="258" t="s">
        <v>29</v>
      </c>
      <c r="AS457" s="345"/>
      <c r="AT457" s="345"/>
      <c r="AU457" s="345"/>
      <c r="AV457" s="345"/>
      <c r="AW457" s="258"/>
      <c r="AX457" s="258"/>
      <c r="AY457" s="258"/>
      <c r="AZ457" s="18" t="str">
        <f>IF(OR(IF(ISBLANK(K457),TRUE),IF(ISBLANK(Q457),TRUE),IF(ISBLANK(AS457),TRUE)),"COMPLETARE","OK")</f>
        <v>COMPLETARE</v>
      </c>
      <c r="BA457" s="43"/>
    </row>
    <row r="458" spans="1:53" s="3" customFormat="1" ht="10" customHeight="1">
      <c r="A458" s="43"/>
      <c r="B458" s="258"/>
      <c r="C458" s="258"/>
      <c r="D458" s="259"/>
      <c r="E458" s="259"/>
      <c r="F458" s="259"/>
      <c r="G458" s="259"/>
      <c r="H458" s="259"/>
      <c r="I458" s="259"/>
      <c r="J458" s="98"/>
      <c r="K458" s="98"/>
      <c r="L458" s="98"/>
      <c r="M458" s="98"/>
      <c r="N458" s="96"/>
      <c r="O458" s="258"/>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258"/>
      <c r="AR458" s="258"/>
      <c r="AS458" s="98"/>
      <c r="AT458" s="98"/>
      <c r="AU458" s="98"/>
      <c r="AV458" s="98"/>
      <c r="AW458" s="258"/>
      <c r="AX458" s="258"/>
      <c r="AY458" s="258"/>
      <c r="AZ458" s="237"/>
      <c r="BA458" s="43"/>
    </row>
    <row r="459" spans="1:53" s="3" customFormat="1" ht="10" customHeight="1">
      <c r="A459" s="43"/>
      <c r="B459" s="258"/>
      <c r="C459" s="258"/>
      <c r="D459" s="258"/>
      <c r="E459" s="258"/>
      <c r="F459" s="258"/>
      <c r="G459" s="258"/>
      <c r="H459" s="258"/>
      <c r="I459" s="100"/>
      <c r="J459" s="100"/>
      <c r="K459" s="258" t="s">
        <v>37</v>
      </c>
      <c r="L459" s="258"/>
      <c r="M459" s="258"/>
      <c r="N459" s="258"/>
      <c r="O459" s="258"/>
      <c r="P459" s="258"/>
      <c r="Q459" s="345"/>
      <c r="R459" s="345"/>
      <c r="S459" s="345"/>
      <c r="T459" s="345"/>
      <c r="U459" s="345"/>
      <c r="V459" s="345"/>
      <c r="W459" s="345"/>
      <c r="X459" s="345"/>
      <c r="Y459" s="345"/>
      <c r="Z459" s="345"/>
      <c r="AA459" s="345"/>
      <c r="AB459" s="345"/>
      <c r="AC459" s="345"/>
      <c r="AD459" s="345"/>
      <c r="AE459" s="345"/>
      <c r="AF459" s="345"/>
      <c r="AG459" s="345"/>
      <c r="AH459" s="345"/>
      <c r="AI459" s="345"/>
      <c r="AJ459" s="258"/>
      <c r="AK459" s="96" t="s">
        <v>38</v>
      </c>
      <c r="AL459" s="96"/>
      <c r="AM459" s="96"/>
      <c r="AN459" s="358"/>
      <c r="AO459" s="358"/>
      <c r="AP459" s="358"/>
      <c r="AQ459" s="96"/>
      <c r="AR459" s="96" t="s">
        <v>39</v>
      </c>
      <c r="AS459" s="96"/>
      <c r="AT459" s="258"/>
      <c r="AU459" s="329"/>
      <c r="AV459" s="329"/>
      <c r="AW459" s="258"/>
      <c r="AX459" s="258"/>
      <c r="AY459" s="258"/>
      <c r="AZ459" s="18" t="str">
        <f>IF(OR(IF(ISBLANK(K459),TRUE),IF(ISBLANK(Q459),TRUE),IF(ISBLANK(AS459),TRUE)),"COMPLETARE","OK")</f>
        <v>COMPLETARE</v>
      </c>
      <c r="BA459" s="43"/>
    </row>
    <row r="460" spans="1:53" s="3" customFormat="1" ht="10" customHeight="1">
      <c r="A460" s="43"/>
      <c r="B460" s="258"/>
      <c r="C460" s="258"/>
      <c r="D460" s="259"/>
      <c r="E460" s="258"/>
      <c r="F460" s="258"/>
      <c r="G460" s="258"/>
      <c r="H460" s="258"/>
      <c r="I460" s="258"/>
      <c r="J460" s="258"/>
      <c r="K460" s="258"/>
      <c r="L460" s="258"/>
      <c r="M460" s="258"/>
      <c r="N460" s="258"/>
      <c r="O460" s="258"/>
      <c r="P460" s="258"/>
      <c r="Q460" s="258"/>
      <c r="R460" s="258"/>
      <c r="S460" s="258"/>
      <c r="T460" s="258"/>
      <c r="U460" s="258"/>
      <c r="V460" s="258"/>
      <c r="W460" s="258"/>
      <c r="X460" s="258"/>
      <c r="Y460" s="258"/>
      <c r="Z460" s="258"/>
      <c r="AA460" s="258"/>
      <c r="AB460" s="258"/>
      <c r="AC460" s="258"/>
      <c r="AD460" s="258"/>
      <c r="AE460" s="258"/>
      <c r="AF460" s="156"/>
      <c r="AG460" s="258"/>
      <c r="AH460" s="258"/>
      <c r="AI460" s="258"/>
      <c r="AJ460" s="258"/>
      <c r="AK460" s="258"/>
      <c r="AL460" s="258"/>
      <c r="AM460" s="258"/>
      <c r="AN460" s="258"/>
      <c r="AO460" s="258"/>
      <c r="AP460" s="258"/>
      <c r="AQ460" s="258"/>
      <c r="AR460" s="258"/>
      <c r="AS460" s="258"/>
      <c r="AT460" s="258"/>
      <c r="AU460" s="258"/>
      <c r="AV460" s="258"/>
      <c r="AW460" s="258"/>
      <c r="AX460" s="258"/>
      <c r="AY460" s="258"/>
      <c r="AZ460" s="234"/>
      <c r="BA460" s="43"/>
    </row>
    <row r="461" spans="1:53" s="3" customFormat="1" ht="10" customHeight="1">
      <c r="A461" s="43"/>
      <c r="B461" s="258"/>
      <c r="C461" s="258"/>
      <c r="D461" s="259"/>
      <c r="E461" s="259" t="s">
        <v>519</v>
      </c>
      <c r="F461" s="259"/>
      <c r="G461" s="259"/>
      <c r="H461" s="259"/>
      <c r="I461" s="259"/>
      <c r="J461" s="96"/>
      <c r="K461" s="345"/>
      <c r="L461" s="345"/>
      <c r="M461" s="345"/>
      <c r="N461" s="345"/>
      <c r="O461" s="258"/>
      <c r="P461" s="99"/>
      <c r="Q461" s="396"/>
      <c r="R461" s="396"/>
      <c r="S461" s="396"/>
      <c r="T461" s="396"/>
      <c r="U461" s="396"/>
      <c r="V461" s="396"/>
      <c r="W461" s="396"/>
      <c r="X461" s="396"/>
      <c r="Y461" s="396"/>
      <c r="Z461" s="396"/>
      <c r="AA461" s="396"/>
      <c r="AB461" s="396"/>
      <c r="AC461" s="396"/>
      <c r="AD461" s="396"/>
      <c r="AE461" s="396"/>
      <c r="AF461" s="396"/>
      <c r="AG461" s="396"/>
      <c r="AH461" s="396"/>
      <c r="AI461" s="396"/>
      <c r="AJ461" s="396"/>
      <c r="AK461" s="396"/>
      <c r="AL461" s="396"/>
      <c r="AM461" s="396"/>
      <c r="AN461" s="396"/>
      <c r="AO461" s="396"/>
      <c r="AP461" s="396"/>
      <c r="AQ461" s="258"/>
      <c r="AR461" s="258" t="s">
        <v>29</v>
      </c>
      <c r="AS461" s="345"/>
      <c r="AT461" s="345"/>
      <c r="AU461" s="345"/>
      <c r="AV461" s="345"/>
      <c r="AW461" s="258"/>
      <c r="AX461" s="258"/>
      <c r="AY461" s="258"/>
      <c r="AZ461" s="18" t="str">
        <f>IF(OR(IF(ISBLANK(K461),TRUE),IF(ISBLANK(Q461),TRUE),IF(ISBLANK(AS461),TRUE)),"COMPLETARE","OK")</f>
        <v>COMPLETARE</v>
      </c>
      <c r="BA461" s="43"/>
    </row>
    <row r="462" spans="1:53" s="3" customFormat="1" ht="10" customHeight="1">
      <c r="A462" s="43"/>
      <c r="B462" s="258"/>
      <c r="C462" s="258"/>
      <c r="D462" s="259"/>
      <c r="E462" s="259"/>
      <c r="F462" s="259"/>
      <c r="G462" s="259"/>
      <c r="H462" s="259"/>
      <c r="I462" s="259"/>
      <c r="J462" s="98"/>
      <c r="K462" s="98"/>
      <c r="L462" s="98"/>
      <c r="M462" s="98"/>
      <c r="N462" s="96"/>
      <c r="O462" s="258"/>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258"/>
      <c r="AR462" s="258"/>
      <c r="AS462" s="98"/>
      <c r="AT462" s="98"/>
      <c r="AU462" s="98"/>
      <c r="AV462" s="98"/>
      <c r="AW462" s="258"/>
      <c r="AX462" s="258"/>
      <c r="AY462" s="258"/>
      <c r="AZ462" s="237"/>
      <c r="BA462" s="43"/>
    </row>
    <row r="463" spans="1:53" s="3" customFormat="1" ht="10" customHeight="1">
      <c r="A463" s="43"/>
      <c r="B463" s="258"/>
      <c r="C463" s="258"/>
      <c r="D463" s="258"/>
      <c r="E463" s="258"/>
      <c r="F463" s="258"/>
      <c r="G463" s="258"/>
      <c r="H463" s="258"/>
      <c r="I463" s="100"/>
      <c r="J463" s="100"/>
      <c r="K463" s="258" t="s">
        <v>37</v>
      </c>
      <c r="L463" s="258"/>
      <c r="M463" s="258"/>
      <c r="N463" s="258"/>
      <c r="O463" s="258"/>
      <c r="P463" s="258"/>
      <c r="Q463" s="345"/>
      <c r="R463" s="345"/>
      <c r="S463" s="345"/>
      <c r="T463" s="345"/>
      <c r="U463" s="345"/>
      <c r="V463" s="345"/>
      <c r="W463" s="345"/>
      <c r="X463" s="345"/>
      <c r="Y463" s="345"/>
      <c r="Z463" s="345"/>
      <c r="AA463" s="345"/>
      <c r="AB463" s="345"/>
      <c r="AC463" s="345"/>
      <c r="AD463" s="345"/>
      <c r="AE463" s="345"/>
      <c r="AF463" s="345"/>
      <c r="AG463" s="345"/>
      <c r="AH463" s="345"/>
      <c r="AI463" s="345"/>
      <c r="AJ463" s="258"/>
      <c r="AK463" s="96" t="s">
        <v>38</v>
      </c>
      <c r="AL463" s="96"/>
      <c r="AM463" s="96"/>
      <c r="AN463" s="358"/>
      <c r="AO463" s="358"/>
      <c r="AP463" s="358"/>
      <c r="AQ463" s="96"/>
      <c r="AR463" s="96" t="s">
        <v>39</v>
      </c>
      <c r="AS463" s="96"/>
      <c r="AT463" s="258"/>
      <c r="AU463" s="329"/>
      <c r="AV463" s="329"/>
      <c r="AW463" s="258"/>
      <c r="AX463" s="258"/>
      <c r="AY463" s="258"/>
      <c r="AZ463" s="18" t="str">
        <f>IF(OR(IF(ISBLANK(Q463),TRUE),IF(ISBLANK(AN463),TRUE),IF(ISBLANK(AU463),TRUE)),"COMPLETARE","OK")</f>
        <v>COMPLETARE</v>
      </c>
      <c r="BA463" s="43"/>
    </row>
    <row r="464" spans="1:53" s="3" customFormat="1" ht="10" customHeight="1" thickBot="1">
      <c r="A464" s="43"/>
      <c r="B464" s="258"/>
      <c r="C464" s="258"/>
      <c r="D464" s="259"/>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258"/>
      <c r="AE464" s="258"/>
      <c r="AF464" s="156"/>
      <c r="AG464" s="258"/>
      <c r="AH464" s="258"/>
      <c r="AI464" s="258"/>
      <c r="AJ464" s="258"/>
      <c r="AK464" s="258"/>
      <c r="AL464" s="258"/>
      <c r="AM464" s="258"/>
      <c r="AN464" s="258"/>
      <c r="AO464" s="258"/>
      <c r="AP464" s="258"/>
      <c r="AQ464" s="258"/>
      <c r="AR464" s="258"/>
      <c r="AS464" s="258"/>
      <c r="AT464" s="258"/>
      <c r="AU464" s="258"/>
      <c r="AV464" s="258"/>
      <c r="AW464" s="258"/>
      <c r="AX464" s="258"/>
      <c r="AY464" s="258"/>
      <c r="AZ464" s="234"/>
      <c r="BA464" s="43"/>
    </row>
    <row r="465" spans="1:53" s="3" customFormat="1" ht="5.05" customHeight="1">
      <c r="A465" s="43"/>
      <c r="B465" s="258"/>
      <c r="C465" s="174"/>
      <c r="D465" s="180"/>
      <c r="E465" s="181"/>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258"/>
      <c r="AY465" s="258"/>
      <c r="AZ465" s="234"/>
      <c r="BA465" s="43"/>
    </row>
    <row r="466" spans="1:53" s="3" customFormat="1" ht="10" customHeight="1">
      <c r="A466" s="43"/>
      <c r="B466" s="258"/>
      <c r="C466" s="258"/>
      <c r="D466" s="258" t="s">
        <v>520</v>
      </c>
      <c r="E466" s="258"/>
      <c r="F466" s="85" t="s">
        <v>521</v>
      </c>
      <c r="G466" s="256"/>
      <c r="H466" s="256"/>
      <c r="I466" s="256"/>
      <c r="J466" s="256"/>
      <c r="K466" s="256"/>
      <c r="L466" s="256"/>
      <c r="M466" s="256"/>
      <c r="N466" s="256"/>
      <c r="O466" s="256"/>
      <c r="P466" s="258"/>
      <c r="Q466" s="258"/>
      <c r="R466" s="258"/>
      <c r="S466" s="258"/>
      <c r="T466" s="258"/>
      <c r="U466" s="258"/>
      <c r="V466" s="258"/>
      <c r="W466" s="258"/>
      <c r="X466" s="258"/>
      <c r="Y466" s="258"/>
      <c r="Z466" s="258"/>
      <c r="AA466" s="258"/>
      <c r="AB466" s="258"/>
      <c r="AC466" s="258"/>
      <c r="AD466" s="258"/>
      <c r="AE466" s="258"/>
      <c r="AF466" s="258"/>
      <c r="AG466" s="258"/>
      <c r="AH466" s="258"/>
      <c r="AI466" s="258"/>
      <c r="AJ466" s="258"/>
      <c r="AK466" s="258"/>
      <c r="AL466" s="258"/>
      <c r="AM466" s="258"/>
      <c r="AN466" s="258"/>
      <c r="AO466" s="258"/>
      <c r="AP466" s="258"/>
      <c r="AQ466" s="258"/>
      <c r="AR466" s="258"/>
      <c r="AS466" s="258"/>
      <c r="AT466" s="258"/>
      <c r="AU466" s="258"/>
      <c r="AV466" s="258"/>
      <c r="AW466" s="258"/>
      <c r="AX466" s="258"/>
      <c r="AY466" s="258"/>
      <c r="AZ466" s="234"/>
      <c r="BA466" s="43"/>
    </row>
    <row r="467" spans="1:53" s="3" customFormat="1" ht="10" customHeight="1">
      <c r="A467" s="43"/>
      <c r="B467" s="258"/>
      <c r="C467" s="258"/>
      <c r="D467" s="258"/>
      <c r="E467" s="258"/>
      <c r="F467" s="85"/>
      <c r="G467" s="256"/>
      <c r="H467" s="256"/>
      <c r="I467" s="256"/>
      <c r="J467" s="256"/>
      <c r="K467" s="256"/>
      <c r="L467" s="256"/>
      <c r="M467" s="256"/>
      <c r="N467" s="256"/>
      <c r="O467" s="256"/>
      <c r="P467" s="258"/>
      <c r="Q467" s="258"/>
      <c r="R467" s="258"/>
      <c r="S467" s="258"/>
      <c r="T467" s="258"/>
      <c r="U467" s="258"/>
      <c r="V467" s="258"/>
      <c r="W467" s="258"/>
      <c r="X467" s="258"/>
      <c r="Y467" s="258"/>
      <c r="Z467" s="258"/>
      <c r="AA467" s="258"/>
      <c r="AB467" s="258"/>
      <c r="AC467" s="258"/>
      <c r="AD467" s="258"/>
      <c r="AE467" s="258"/>
      <c r="AF467" s="258"/>
      <c r="AG467" s="258"/>
      <c r="AH467" s="258"/>
      <c r="AI467" s="258"/>
      <c r="AJ467" s="258"/>
      <c r="AK467" s="258"/>
      <c r="AL467" s="258"/>
      <c r="AM467" s="258"/>
      <c r="AN467" s="258"/>
      <c r="AO467" s="258"/>
      <c r="AP467" s="258"/>
      <c r="AQ467" s="258"/>
      <c r="AR467" s="258"/>
      <c r="AS467" s="258"/>
      <c r="AT467" s="258"/>
      <c r="AU467" s="258"/>
      <c r="AV467" s="258"/>
      <c r="AW467" s="258"/>
      <c r="AX467" s="258"/>
      <c r="AY467" s="258"/>
      <c r="AZ467" s="234"/>
      <c r="BA467" s="43"/>
    </row>
    <row r="468" spans="1:53" s="3" customFormat="1" ht="10" customHeight="1" thickBot="1">
      <c r="A468" s="43"/>
      <c r="B468" s="258"/>
      <c r="C468" s="258"/>
      <c r="D468" s="258"/>
      <c r="E468" s="258"/>
      <c r="F468" s="85"/>
      <c r="G468" s="256"/>
      <c r="H468" s="256"/>
      <c r="I468" s="256"/>
      <c r="J468" s="256"/>
      <c r="K468" s="256"/>
      <c r="L468" s="256"/>
      <c r="M468" s="256"/>
      <c r="N468" s="256"/>
      <c r="O468" s="256"/>
      <c r="P468" s="258"/>
      <c r="Q468" s="258"/>
      <c r="R468" s="258"/>
      <c r="S468" s="258"/>
      <c r="T468" s="258"/>
      <c r="U468" s="258"/>
      <c r="V468" s="258"/>
      <c r="W468" s="258"/>
      <c r="X468" s="258"/>
      <c r="Y468" s="258"/>
      <c r="Z468" s="258"/>
      <c r="AA468" s="258"/>
      <c r="AB468" s="258"/>
      <c r="AC468" s="258"/>
      <c r="AD468" s="258"/>
      <c r="AE468" s="258"/>
      <c r="AF468" s="258"/>
      <c r="AG468" s="258"/>
      <c r="AH468" s="258"/>
      <c r="AI468" s="258"/>
      <c r="AJ468" s="258"/>
      <c r="AK468" s="258"/>
      <c r="AL468" s="258"/>
      <c r="AM468" s="258"/>
      <c r="AN468" s="258"/>
      <c r="AO468" s="258"/>
      <c r="AP468" s="258"/>
      <c r="AQ468" s="258"/>
      <c r="AR468" s="258"/>
      <c r="AS468" s="258"/>
      <c r="AT468" s="258"/>
      <c r="AU468" s="258"/>
      <c r="AV468" s="258"/>
      <c r="AW468" s="258"/>
      <c r="AX468" s="258"/>
      <c r="AY468" s="258"/>
      <c r="AZ468" s="234"/>
      <c r="BA468" s="43"/>
    </row>
    <row r="469" spans="1:53" s="3" customFormat="1" ht="5.05" customHeight="1">
      <c r="A469" s="43"/>
      <c r="B469" s="258"/>
      <c r="C469" s="258"/>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258"/>
      <c r="AY469" s="258"/>
      <c r="AZ469" s="234"/>
      <c r="BA469" s="43"/>
    </row>
    <row r="470" spans="1:53" s="3" customFormat="1" ht="10" customHeight="1">
      <c r="A470" s="43"/>
      <c r="B470" s="258"/>
      <c r="C470" s="258"/>
      <c r="D470" s="259"/>
      <c r="E470" s="256" t="s">
        <v>709</v>
      </c>
      <c r="F470" s="258"/>
      <c r="G470" s="258"/>
      <c r="H470" s="258"/>
      <c r="I470" s="258"/>
      <c r="J470" s="258"/>
      <c r="K470" s="258"/>
      <c r="L470" s="258"/>
      <c r="M470" s="258"/>
      <c r="N470" s="258"/>
      <c r="O470" s="96"/>
      <c r="P470" s="96"/>
      <c r="Q470" s="258"/>
      <c r="R470" s="98"/>
      <c r="S470" s="263"/>
      <c r="T470" s="263"/>
      <c r="U470" s="263"/>
      <c r="V470" s="263"/>
      <c r="W470" s="263"/>
      <c r="X470" s="263"/>
      <c r="Y470" s="263"/>
      <c r="Z470" s="263"/>
      <c r="AA470" s="263"/>
      <c r="AB470" s="263"/>
      <c r="AC470" s="263"/>
      <c r="AD470" s="263"/>
      <c r="AE470" s="263"/>
      <c r="AF470" s="263"/>
      <c r="AG470" s="263"/>
      <c r="AH470" s="263"/>
      <c r="AI470" s="263"/>
      <c r="AJ470" s="263"/>
      <c r="AK470" s="263"/>
      <c r="AL470" s="263"/>
      <c r="AM470" s="263"/>
      <c r="AN470" s="263"/>
      <c r="AO470" s="263"/>
      <c r="AP470" s="263"/>
      <c r="AQ470" s="263"/>
      <c r="AR470" s="263"/>
      <c r="AS470" s="263"/>
      <c r="AT470" s="96"/>
      <c r="AU470" s="329"/>
      <c r="AV470" s="440"/>
      <c r="AW470" s="169"/>
      <c r="AX470" s="258"/>
      <c r="AY470" s="258"/>
      <c r="AZ470" s="29" t="str">
        <f>IF(OR(IF(ISBLANK(AU470),TRUE)),"COMPLETARE","OK")</f>
        <v>COMPLETARE</v>
      </c>
      <c r="BA470" s="43"/>
    </row>
    <row r="471" spans="1:53" s="3" customFormat="1" ht="5.05" customHeight="1" thickBot="1">
      <c r="A471" s="43"/>
      <c r="B471" s="258"/>
      <c r="C471" s="258"/>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258"/>
      <c r="AY471" s="258"/>
      <c r="AZ471" s="234"/>
      <c r="BA471" s="43"/>
    </row>
    <row r="472" spans="1:53" s="3" customFormat="1" ht="10" customHeight="1">
      <c r="A472" s="43"/>
      <c r="B472" s="258"/>
      <c r="C472" s="258"/>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258"/>
      <c r="AY472" s="258"/>
      <c r="AZ472" s="234"/>
      <c r="BA472" s="43"/>
    </row>
    <row r="473" spans="1:53" s="3" customFormat="1" ht="10" customHeight="1" thickBot="1">
      <c r="A473" s="43"/>
      <c r="B473" s="258"/>
      <c r="C473" s="258"/>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258"/>
      <c r="AY473" s="258"/>
      <c r="AZ473" s="234"/>
      <c r="BA473" s="43"/>
    </row>
    <row r="474" spans="1:53" s="3" customFormat="1" ht="5.05" customHeight="1">
      <c r="A474" s="43"/>
      <c r="B474" s="258"/>
      <c r="C474" s="258"/>
      <c r="D474" s="103"/>
      <c r="E474" s="103"/>
      <c r="F474" s="103"/>
      <c r="G474" s="103"/>
      <c r="H474" s="103"/>
      <c r="I474" s="103"/>
      <c r="J474" s="103"/>
      <c r="K474" s="103"/>
      <c r="L474" s="103"/>
      <c r="M474" s="103"/>
      <c r="N474" s="103"/>
      <c r="O474" s="103"/>
      <c r="P474" s="103"/>
      <c r="Q474" s="103"/>
      <c r="R474" s="103"/>
      <c r="S474" s="103"/>
      <c r="T474" s="103"/>
      <c r="U474" s="103"/>
      <c r="V474" s="103"/>
      <c r="W474" s="104"/>
      <c r="X474" s="105"/>
      <c r="Y474" s="105"/>
      <c r="Z474" s="105"/>
      <c r="AA474" s="105"/>
      <c r="AB474" s="105"/>
      <c r="AC474" s="105"/>
      <c r="AD474" s="103"/>
      <c r="AE474" s="103"/>
      <c r="AF474" s="103"/>
      <c r="AG474" s="251"/>
      <c r="AH474" s="251"/>
      <c r="AI474" s="251"/>
      <c r="AJ474" s="251"/>
      <c r="AK474" s="251"/>
      <c r="AL474" s="251"/>
      <c r="AM474" s="251"/>
      <c r="AN474" s="251"/>
      <c r="AO474" s="251"/>
      <c r="AP474" s="103"/>
      <c r="AQ474" s="251"/>
      <c r="AR474" s="251"/>
      <c r="AS474" s="251"/>
      <c r="AT474" s="251"/>
      <c r="AU474" s="251"/>
      <c r="AV474" s="251"/>
      <c r="AW474" s="251"/>
      <c r="AX474" s="258"/>
      <c r="AY474" s="258"/>
      <c r="AZ474" s="234"/>
      <c r="BA474" s="43"/>
    </row>
    <row r="475" spans="1:53" s="3" customFormat="1" ht="10" customHeight="1">
      <c r="A475" s="43"/>
      <c r="B475" s="258"/>
      <c r="C475" s="258"/>
      <c r="D475" s="261"/>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252"/>
      <c r="AF475" s="252"/>
      <c r="AG475" s="252"/>
      <c r="AH475" s="245"/>
      <c r="AI475" s="335" t="s">
        <v>666</v>
      </c>
      <c r="AJ475" s="349"/>
      <c r="AK475" s="349"/>
      <c r="AL475" s="349"/>
      <c r="AM475" s="349"/>
      <c r="AN475" s="349"/>
      <c r="AO475" s="349"/>
      <c r="AP475" s="258"/>
      <c r="AQ475" s="335">
        <v>2019</v>
      </c>
      <c r="AR475" s="349"/>
      <c r="AS475" s="349"/>
      <c r="AT475" s="349"/>
      <c r="AU475" s="349"/>
      <c r="AV475" s="349"/>
      <c r="AW475" s="349"/>
      <c r="AX475" s="258"/>
      <c r="AY475" s="258"/>
      <c r="AZ475" s="234"/>
      <c r="BA475" s="43"/>
    </row>
    <row r="476" spans="1:53" s="3" customFormat="1" ht="10" customHeight="1">
      <c r="A476" s="43"/>
      <c r="B476" s="258"/>
      <c r="C476" s="258"/>
      <c r="D476" s="244"/>
      <c r="E476" s="431" t="s">
        <v>735</v>
      </c>
      <c r="F476" s="432"/>
      <c r="G476" s="432"/>
      <c r="H476" s="432"/>
      <c r="I476" s="432"/>
      <c r="J476" s="432"/>
      <c r="K476" s="432"/>
      <c r="L476" s="432"/>
      <c r="M476" s="432"/>
      <c r="N476" s="432"/>
      <c r="O476" s="432"/>
      <c r="P476" s="432"/>
      <c r="Q476" s="432"/>
      <c r="R476" s="432"/>
      <c r="S476" s="432"/>
      <c r="T476" s="432"/>
      <c r="U476" s="432"/>
      <c r="V476" s="432"/>
      <c r="W476" s="432"/>
      <c r="X476" s="432"/>
      <c r="Y476" s="432"/>
      <c r="Z476" s="432"/>
      <c r="AA476" s="432"/>
      <c r="AB476" s="432"/>
      <c r="AC476" s="432"/>
      <c r="AD476" s="432"/>
      <c r="AE476" s="432"/>
      <c r="AF476" s="432"/>
      <c r="AG476" s="432"/>
      <c r="AH476" s="253"/>
      <c r="AI476" s="255"/>
      <c r="AJ476" s="255"/>
      <c r="AK476" s="255"/>
      <c r="AL476" s="255"/>
      <c r="AM476" s="255"/>
      <c r="AN476" s="255"/>
      <c r="AO476" s="255"/>
      <c r="AP476" s="258"/>
      <c r="AQ476" s="255"/>
      <c r="AR476" s="255"/>
      <c r="AS476" s="255"/>
      <c r="AT476" s="255"/>
      <c r="AU476" s="255"/>
      <c r="AV476" s="255"/>
      <c r="AW476" s="255"/>
      <c r="AX476" s="258"/>
      <c r="AY476" s="258"/>
      <c r="AZ476" s="237"/>
      <c r="BA476" s="43"/>
    </row>
    <row r="477" spans="1:53" s="3" customFormat="1" ht="10" customHeight="1">
      <c r="A477" s="43"/>
      <c r="B477" s="258"/>
      <c r="C477" s="258"/>
      <c r="D477" s="269"/>
      <c r="E477" s="433" t="s">
        <v>734</v>
      </c>
      <c r="F477" s="434"/>
      <c r="G477" s="434"/>
      <c r="H477" s="434"/>
      <c r="I477" s="434"/>
      <c r="J477" s="434"/>
      <c r="K477" s="434"/>
      <c r="L477" s="434"/>
      <c r="M477" s="434"/>
      <c r="N477" s="434"/>
      <c r="O477" s="434"/>
      <c r="P477" s="434"/>
      <c r="Q477" s="434"/>
      <c r="R477" s="434"/>
      <c r="S477" s="434"/>
      <c r="T477" s="434"/>
      <c r="U477" s="434"/>
      <c r="V477" s="434"/>
      <c r="W477" s="434"/>
      <c r="X477" s="434"/>
      <c r="Y477" s="434"/>
      <c r="Z477" s="434"/>
      <c r="AA477" s="434"/>
      <c r="AB477" s="434"/>
      <c r="AC477" s="434"/>
      <c r="AD477" s="434"/>
      <c r="AE477" s="434"/>
      <c r="AF477" s="434"/>
      <c r="AG477" s="434"/>
      <c r="AH477" s="253"/>
      <c r="AI477" s="338"/>
      <c r="AJ477" s="338"/>
      <c r="AK477" s="338"/>
      <c r="AL477" s="338"/>
      <c r="AM477" s="338"/>
      <c r="AN477" s="338"/>
      <c r="AO477" s="338"/>
      <c r="AP477" s="258"/>
      <c r="AQ477" s="338"/>
      <c r="AR477" s="338"/>
      <c r="AS477" s="338"/>
      <c r="AT477" s="338"/>
      <c r="AU477" s="338"/>
      <c r="AV477" s="338"/>
      <c r="AW477" s="338"/>
      <c r="AX477" s="258"/>
      <c r="AY477" s="258"/>
      <c r="AZ477" s="17" t="str">
        <f>IF(OR(IF(ISBLANK(AI477),TRUE),IF(ISBLANK(AQ477),TRUE)),"COMPLETARE","OK")</f>
        <v>COMPLETARE</v>
      </c>
      <c r="BA477" s="43"/>
    </row>
    <row r="478" spans="1:53" s="3" customFormat="1" ht="5.05" customHeight="1" thickBot="1">
      <c r="A478" s="43"/>
      <c r="B478" s="258"/>
      <c r="C478" s="258"/>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107"/>
      <c r="AE478" s="107"/>
      <c r="AF478" s="107"/>
      <c r="AG478" s="130"/>
      <c r="AH478" s="130"/>
      <c r="AI478" s="130"/>
      <c r="AJ478" s="130"/>
      <c r="AK478" s="130"/>
      <c r="AL478" s="130"/>
      <c r="AM478" s="130"/>
      <c r="AN478" s="107"/>
      <c r="AO478" s="107"/>
      <c r="AP478" s="107"/>
      <c r="AQ478" s="107"/>
      <c r="AR478" s="107"/>
      <c r="AS478" s="107"/>
      <c r="AT478" s="107"/>
      <c r="AU478" s="107"/>
      <c r="AV478" s="107"/>
      <c r="AW478" s="107"/>
      <c r="AX478" s="258"/>
      <c r="AY478" s="258"/>
      <c r="AZ478" s="234"/>
      <c r="BA478" s="43"/>
    </row>
    <row r="479" spans="1:53" s="3" customFormat="1" ht="10" customHeight="1">
      <c r="A479" s="43"/>
      <c r="B479" s="258"/>
      <c r="C479" s="258"/>
      <c r="D479" s="258"/>
      <c r="E479" s="258"/>
      <c r="F479" s="258"/>
      <c r="G479" s="258"/>
      <c r="H479" s="258"/>
      <c r="I479" s="258"/>
      <c r="J479" s="258"/>
      <c r="K479" s="258"/>
      <c r="L479" s="258"/>
      <c r="M479" s="258"/>
      <c r="N479" s="258"/>
      <c r="O479" s="258"/>
      <c r="P479" s="258"/>
      <c r="Q479" s="258"/>
      <c r="R479" s="258"/>
      <c r="S479" s="258"/>
      <c r="T479" s="258"/>
      <c r="U479" s="258"/>
      <c r="V479" s="258"/>
      <c r="W479" s="258"/>
      <c r="X479" s="258"/>
      <c r="Y479" s="258"/>
      <c r="Z479" s="258"/>
      <c r="AA479" s="258"/>
      <c r="AB479" s="258"/>
      <c r="AC479" s="258"/>
      <c r="AD479" s="258"/>
      <c r="AE479" s="258"/>
      <c r="AF479" s="258"/>
      <c r="AG479" s="96"/>
      <c r="AH479" s="96"/>
      <c r="AI479" s="96"/>
      <c r="AJ479" s="96"/>
      <c r="AK479" s="96"/>
      <c r="AL479" s="96"/>
      <c r="AM479" s="96"/>
      <c r="AN479" s="258"/>
      <c r="AO479" s="258"/>
      <c r="AP479" s="258"/>
      <c r="AQ479" s="258"/>
      <c r="AR479" s="258"/>
      <c r="AS479" s="258"/>
      <c r="AT479" s="258"/>
      <c r="AU479" s="258"/>
      <c r="AV479" s="258"/>
      <c r="AW479" s="258"/>
      <c r="AX479" s="258"/>
      <c r="AY479" s="258"/>
      <c r="AZ479" s="234"/>
      <c r="BA479" s="43"/>
    </row>
    <row r="480" spans="1:53" s="3" customFormat="1" ht="10" customHeight="1" thickBot="1">
      <c r="A480" s="43"/>
      <c r="B480" s="258"/>
      <c r="C480" s="258"/>
      <c r="D480" s="258"/>
      <c r="E480" s="258"/>
      <c r="F480" s="85"/>
      <c r="G480" s="256"/>
      <c r="H480" s="256"/>
      <c r="I480" s="256"/>
      <c r="J480" s="256"/>
      <c r="K480" s="256"/>
      <c r="L480" s="256"/>
      <c r="M480" s="256"/>
      <c r="N480" s="256"/>
      <c r="O480" s="256"/>
      <c r="P480" s="258"/>
      <c r="Q480" s="258"/>
      <c r="R480" s="258"/>
      <c r="S480" s="258"/>
      <c r="T480" s="258"/>
      <c r="U480" s="258"/>
      <c r="V480" s="258"/>
      <c r="W480" s="258"/>
      <c r="X480" s="258"/>
      <c r="Y480" s="258"/>
      <c r="Z480" s="258"/>
      <c r="AA480" s="258"/>
      <c r="AB480" s="258"/>
      <c r="AC480" s="258"/>
      <c r="AD480" s="258"/>
      <c r="AE480" s="258"/>
      <c r="AF480" s="258"/>
      <c r="AG480" s="258"/>
      <c r="AH480" s="258"/>
      <c r="AI480" s="258"/>
      <c r="AJ480" s="258"/>
      <c r="AK480" s="258"/>
      <c r="AL480" s="258"/>
      <c r="AM480" s="258"/>
      <c r="AN480" s="258"/>
      <c r="AO480" s="258"/>
      <c r="AP480" s="258"/>
      <c r="AQ480" s="258"/>
      <c r="AR480" s="258"/>
      <c r="AS480" s="258"/>
      <c r="AT480" s="258"/>
      <c r="AU480" s="258"/>
      <c r="AV480" s="258"/>
      <c r="AW480" s="258"/>
      <c r="AX480" s="258"/>
      <c r="AY480" s="258"/>
      <c r="AZ480" s="234"/>
      <c r="BA480" s="43"/>
    </row>
    <row r="481" spans="1:53" s="3" customFormat="1" ht="5.05" customHeight="1">
      <c r="A481" s="43"/>
      <c r="B481" s="258"/>
      <c r="C481" s="258"/>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c r="AA481" s="103"/>
      <c r="AB481" s="103"/>
      <c r="AC481" s="103"/>
      <c r="AD481" s="103"/>
      <c r="AE481" s="103"/>
      <c r="AF481" s="103"/>
      <c r="AG481" s="103"/>
      <c r="AH481" s="103"/>
      <c r="AI481" s="103"/>
      <c r="AJ481" s="103"/>
      <c r="AK481" s="103"/>
      <c r="AL481" s="103"/>
      <c r="AM481" s="103"/>
      <c r="AN481" s="103"/>
      <c r="AO481" s="103"/>
      <c r="AP481" s="103"/>
      <c r="AQ481" s="103"/>
      <c r="AR481" s="103"/>
      <c r="AS481" s="103"/>
      <c r="AT481" s="103"/>
      <c r="AU481" s="103"/>
      <c r="AV481" s="103"/>
      <c r="AW481" s="103"/>
      <c r="AX481" s="258"/>
      <c r="AY481" s="258"/>
      <c r="AZ481" s="234"/>
      <c r="BA481" s="43"/>
    </row>
    <row r="482" spans="1:53" s="3" customFormat="1" ht="10" customHeight="1">
      <c r="A482" s="43"/>
      <c r="B482" s="258"/>
      <c r="C482" s="258"/>
      <c r="D482" s="259"/>
      <c r="E482" s="256" t="s">
        <v>710</v>
      </c>
      <c r="F482" s="258"/>
      <c r="G482" s="258"/>
      <c r="H482" s="258"/>
      <c r="I482" s="258"/>
      <c r="J482" s="258"/>
      <c r="K482" s="258"/>
      <c r="L482" s="96"/>
      <c r="M482" s="96"/>
      <c r="N482" s="244"/>
      <c r="O482" s="244"/>
      <c r="P482" s="96"/>
      <c r="Q482" s="96"/>
      <c r="R482" s="96"/>
      <c r="S482" s="244"/>
      <c r="T482" s="244"/>
      <c r="U482" s="244"/>
      <c r="V482" s="244"/>
      <c r="W482" s="244"/>
      <c r="X482" s="244"/>
      <c r="Y482" s="244"/>
      <c r="Z482" s="244"/>
      <c r="AA482" s="244"/>
      <c r="AB482" s="244"/>
      <c r="AC482" s="244"/>
      <c r="AD482" s="244"/>
      <c r="AE482" s="244"/>
      <c r="AF482" s="244"/>
      <c r="AG482" s="244"/>
      <c r="AH482" s="244"/>
      <c r="AI482" s="244"/>
      <c r="AJ482" s="244"/>
      <c r="AK482" s="244"/>
      <c r="AL482" s="244"/>
      <c r="AM482" s="244"/>
      <c r="AN482" s="244"/>
      <c r="AO482" s="244"/>
      <c r="AP482" s="244"/>
      <c r="AQ482" s="244"/>
      <c r="AR482" s="244"/>
      <c r="AS482" s="244"/>
      <c r="AT482" s="244"/>
      <c r="AU482" s="329"/>
      <c r="AV482" s="422"/>
      <c r="AW482" s="244"/>
      <c r="AX482" s="258"/>
      <c r="AY482" s="258"/>
      <c r="AZ482" s="29" t="str">
        <f>IF(OR(IF(ISBLANK(AU482),TRUE)),"COMPLETARE","OK")</f>
        <v>COMPLETARE</v>
      </c>
      <c r="BA482" s="43"/>
    </row>
    <row r="483" spans="1:53" s="3" customFormat="1" ht="5.05" customHeight="1">
      <c r="A483" s="43"/>
      <c r="B483" s="258"/>
      <c r="C483" s="258"/>
      <c r="D483" s="96"/>
      <c r="E483" s="258"/>
      <c r="F483" s="258"/>
      <c r="G483" s="258"/>
      <c r="H483" s="258"/>
      <c r="I483" s="258"/>
      <c r="J483" s="258"/>
      <c r="K483" s="258"/>
      <c r="L483" s="258"/>
      <c r="M483" s="258"/>
      <c r="N483" s="258"/>
      <c r="O483" s="258"/>
      <c r="P483" s="258"/>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258"/>
      <c r="AW483" s="258"/>
      <c r="AX483" s="258"/>
      <c r="AY483" s="258"/>
      <c r="AZ483" s="234"/>
      <c r="BA483" s="43"/>
    </row>
    <row r="484" spans="1:53" s="3" customFormat="1" ht="10" customHeight="1">
      <c r="A484" s="43"/>
      <c r="B484" s="258"/>
      <c r="C484" s="258"/>
      <c r="D484" s="258"/>
      <c r="E484" s="350" t="s">
        <v>711</v>
      </c>
      <c r="F484" s="351"/>
      <c r="G484" s="351"/>
      <c r="H484" s="351"/>
      <c r="I484" s="351"/>
      <c r="J484" s="351"/>
      <c r="K484" s="351"/>
      <c r="L484" s="351"/>
      <c r="M484" s="351"/>
      <c r="N484" s="351"/>
      <c r="O484" s="351"/>
      <c r="P484" s="351"/>
      <c r="Q484" s="351"/>
      <c r="R484" s="351"/>
      <c r="S484" s="351"/>
      <c r="T484" s="351"/>
      <c r="U484" s="351"/>
      <c r="V484" s="351"/>
      <c r="W484" s="351"/>
      <c r="X484" s="351"/>
      <c r="Y484" s="351"/>
      <c r="Z484" s="351"/>
      <c r="AA484" s="351"/>
      <c r="AB484" s="351"/>
      <c r="AC484" s="267"/>
      <c r="AD484" s="267"/>
      <c r="AE484" s="244"/>
      <c r="AF484" s="244"/>
      <c r="AG484" s="244"/>
      <c r="AH484" s="244"/>
      <c r="AI484" s="267"/>
      <c r="AJ484" s="96"/>
      <c r="AK484" s="96"/>
      <c r="AL484" s="96"/>
      <c r="AM484" s="96"/>
      <c r="AN484" s="96"/>
      <c r="AO484" s="96"/>
      <c r="AP484" s="96"/>
      <c r="AQ484" s="96"/>
      <c r="AR484" s="96"/>
      <c r="AS484" s="96"/>
      <c r="AT484" s="96"/>
      <c r="AU484" s="96"/>
      <c r="AV484" s="258"/>
      <c r="AW484" s="258"/>
      <c r="AX484" s="258"/>
      <c r="AY484" s="258"/>
      <c r="AZ484" s="234"/>
      <c r="BA484" s="43"/>
    </row>
    <row r="485" spans="1:53" s="3" customFormat="1" ht="5.05" customHeight="1">
      <c r="A485" s="43"/>
      <c r="B485" s="258"/>
      <c r="C485" s="258"/>
      <c r="D485" s="258"/>
      <c r="E485" s="258"/>
      <c r="F485" s="258"/>
      <c r="G485" s="258"/>
      <c r="H485" s="258"/>
      <c r="I485" s="258"/>
      <c r="J485" s="258"/>
      <c r="K485" s="258"/>
      <c r="L485" s="258"/>
      <c r="M485" s="258"/>
      <c r="N485" s="258"/>
      <c r="O485" s="258"/>
      <c r="P485" s="258"/>
      <c r="Q485" s="258"/>
      <c r="R485" s="258"/>
      <c r="S485" s="258"/>
      <c r="T485" s="258"/>
      <c r="U485" s="258"/>
      <c r="V485" s="258"/>
      <c r="W485" s="258"/>
      <c r="X485" s="258"/>
      <c r="Y485" s="258"/>
      <c r="Z485" s="258"/>
      <c r="AA485" s="258"/>
      <c r="AB485" s="258"/>
      <c r="AC485" s="258"/>
      <c r="AD485" s="258"/>
      <c r="AE485" s="258"/>
      <c r="AF485" s="258"/>
      <c r="AG485" s="258"/>
      <c r="AH485" s="258"/>
      <c r="AI485" s="258"/>
      <c r="AJ485" s="258"/>
      <c r="AK485" s="258"/>
      <c r="AL485" s="258"/>
      <c r="AM485" s="258"/>
      <c r="AN485" s="258"/>
      <c r="AO485" s="258"/>
      <c r="AP485" s="258"/>
      <c r="AQ485" s="258"/>
      <c r="AR485" s="258"/>
      <c r="AS485" s="258"/>
      <c r="AT485" s="258"/>
      <c r="AU485" s="258"/>
      <c r="AV485" s="258"/>
      <c r="AW485" s="258"/>
      <c r="AX485" s="258"/>
      <c r="AY485" s="258"/>
      <c r="AZ485" s="234"/>
      <c r="BA485" s="43"/>
    </row>
    <row r="486" spans="1:53" s="3" customFormat="1" ht="10" customHeight="1">
      <c r="A486" s="43"/>
      <c r="B486" s="258"/>
      <c r="C486" s="258"/>
      <c r="D486" s="258"/>
      <c r="E486" s="259" t="s">
        <v>712</v>
      </c>
      <c r="F486" s="259"/>
      <c r="G486" s="259"/>
      <c r="H486" s="244"/>
      <c r="I486" s="244"/>
      <c r="J486" s="346"/>
      <c r="K486" s="347"/>
      <c r="L486" s="347"/>
      <c r="M486" s="347"/>
      <c r="N486" s="347"/>
      <c r="O486" s="347"/>
      <c r="P486" s="347"/>
      <c r="Q486" s="244"/>
      <c r="R486" s="346"/>
      <c r="S486" s="347"/>
      <c r="T486" s="347"/>
      <c r="U486" s="347"/>
      <c r="V486" s="347"/>
      <c r="W486" s="347"/>
      <c r="X486" s="347"/>
      <c r="Y486" s="244"/>
      <c r="Z486" s="346"/>
      <c r="AA486" s="347"/>
      <c r="AB486" s="347"/>
      <c r="AC486" s="347"/>
      <c r="AD486" s="347"/>
      <c r="AE486" s="347"/>
      <c r="AF486" s="347"/>
      <c r="AG486" s="244"/>
      <c r="AH486" s="346"/>
      <c r="AI486" s="347"/>
      <c r="AJ486" s="347"/>
      <c r="AK486" s="347"/>
      <c r="AL486" s="347"/>
      <c r="AM486" s="347"/>
      <c r="AN486" s="347"/>
      <c r="AO486" s="244"/>
      <c r="AP486" s="346"/>
      <c r="AQ486" s="347"/>
      <c r="AR486" s="347"/>
      <c r="AS486" s="347"/>
      <c r="AT486" s="347"/>
      <c r="AU486" s="347"/>
      <c r="AV486" s="347"/>
      <c r="AW486" s="244"/>
      <c r="AX486" s="258"/>
      <c r="AY486" s="258"/>
      <c r="AZ486" s="234"/>
      <c r="BA486" s="43"/>
    </row>
    <row r="487" spans="1:53" s="3" customFormat="1" ht="10" customHeight="1">
      <c r="A487" s="43"/>
      <c r="B487" s="258"/>
      <c r="C487" s="258"/>
      <c r="D487" s="258"/>
      <c r="E487" s="259"/>
      <c r="F487" s="259"/>
      <c r="G487" s="259"/>
      <c r="H487" s="244"/>
      <c r="I487" s="244"/>
      <c r="J487" s="245"/>
      <c r="K487" s="246"/>
      <c r="L487" s="246"/>
      <c r="M487" s="246"/>
      <c r="N487" s="246"/>
      <c r="O487" s="246"/>
      <c r="P487" s="246"/>
      <c r="Q487" s="244"/>
      <c r="R487" s="245"/>
      <c r="S487" s="246"/>
      <c r="T487" s="246"/>
      <c r="U487" s="246"/>
      <c r="V487" s="246"/>
      <c r="W487" s="246"/>
      <c r="X487" s="246"/>
      <c r="Y487" s="244"/>
      <c r="Z487" s="245"/>
      <c r="AA487" s="246"/>
      <c r="AB487" s="246"/>
      <c r="AC487" s="246"/>
      <c r="AD487" s="246"/>
      <c r="AE487" s="246"/>
      <c r="AF487" s="246"/>
      <c r="AG487" s="244"/>
      <c r="AH487" s="245"/>
      <c r="AI487" s="246"/>
      <c r="AJ487" s="246"/>
      <c r="AK487" s="246"/>
      <c r="AL487" s="246"/>
      <c r="AM487" s="246"/>
      <c r="AN487" s="246"/>
      <c r="AO487" s="244"/>
      <c r="AP487" s="245"/>
      <c r="AQ487" s="246"/>
      <c r="AR487" s="246"/>
      <c r="AS487" s="246"/>
      <c r="AT487" s="246"/>
      <c r="AU487" s="246"/>
      <c r="AV487" s="246"/>
      <c r="AW487" s="244"/>
      <c r="AX487" s="258"/>
      <c r="AY487" s="258"/>
      <c r="AZ487" s="234"/>
      <c r="BA487" s="43"/>
    </row>
    <row r="488" spans="1:53" s="3" customFormat="1" ht="10" customHeight="1">
      <c r="A488" s="43"/>
      <c r="B488" s="258"/>
      <c r="C488" s="258"/>
      <c r="D488" s="96"/>
      <c r="E488" s="259" t="s">
        <v>713</v>
      </c>
      <c r="F488" s="259"/>
      <c r="G488" s="259"/>
      <c r="H488" s="244"/>
      <c r="I488" s="244"/>
      <c r="J488" s="346"/>
      <c r="K488" s="347"/>
      <c r="L488" s="347"/>
      <c r="M488" s="347"/>
      <c r="N488" s="347"/>
      <c r="O488" s="347"/>
      <c r="P488" s="347"/>
      <c r="Q488" s="244"/>
      <c r="R488" s="346"/>
      <c r="S488" s="347"/>
      <c r="T488" s="347"/>
      <c r="U488" s="347"/>
      <c r="V488" s="347"/>
      <c r="W488" s="347"/>
      <c r="X488" s="347"/>
      <c r="Y488" s="244"/>
      <c r="Z488" s="346"/>
      <c r="AA488" s="347"/>
      <c r="AB488" s="347"/>
      <c r="AC488" s="347"/>
      <c r="AD488" s="347"/>
      <c r="AE488" s="347"/>
      <c r="AF488" s="347"/>
      <c r="AG488" s="244"/>
      <c r="AH488" s="346"/>
      <c r="AI488" s="347"/>
      <c r="AJ488" s="347"/>
      <c r="AK488" s="347"/>
      <c r="AL488" s="347"/>
      <c r="AM488" s="347"/>
      <c r="AN488" s="347"/>
      <c r="AO488" s="244"/>
      <c r="AP488" s="346"/>
      <c r="AQ488" s="347"/>
      <c r="AR488" s="347"/>
      <c r="AS488" s="347"/>
      <c r="AT488" s="347"/>
      <c r="AU488" s="347"/>
      <c r="AV488" s="347"/>
      <c r="AW488" s="244"/>
      <c r="AX488" s="258"/>
      <c r="AY488" s="258"/>
      <c r="AZ488" s="234"/>
      <c r="BA488" s="43"/>
    </row>
    <row r="489" spans="1:53" s="3" customFormat="1" ht="5.05" customHeight="1" thickBot="1">
      <c r="A489" s="43"/>
      <c r="B489" s="258"/>
      <c r="C489" s="258"/>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0"/>
      <c r="AE489" s="130"/>
      <c r="AF489" s="130"/>
      <c r="AG489" s="130"/>
      <c r="AH489" s="130"/>
      <c r="AI489" s="130"/>
      <c r="AJ489" s="130"/>
      <c r="AK489" s="130"/>
      <c r="AL489" s="130"/>
      <c r="AM489" s="130"/>
      <c r="AN489" s="130"/>
      <c r="AO489" s="130"/>
      <c r="AP489" s="130"/>
      <c r="AQ489" s="130"/>
      <c r="AR489" s="130"/>
      <c r="AS489" s="130"/>
      <c r="AT489" s="130"/>
      <c r="AU489" s="130"/>
      <c r="AV489" s="130"/>
      <c r="AW489" s="130"/>
      <c r="AX489" s="258"/>
      <c r="AY489" s="258"/>
      <c r="AZ489" s="234"/>
      <c r="BA489" s="43"/>
    </row>
    <row r="490" spans="1:53" s="3" customFormat="1" ht="10" customHeight="1">
      <c r="A490" s="43"/>
      <c r="B490" s="258"/>
      <c r="C490" s="258"/>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258"/>
      <c r="AY490" s="258"/>
      <c r="AZ490" s="234"/>
      <c r="BA490" s="43"/>
    </row>
    <row r="491" spans="1:53" s="3" customFormat="1" ht="10" customHeight="1" thickBot="1">
      <c r="A491" s="43"/>
      <c r="B491" s="258"/>
      <c r="C491" s="258"/>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c r="AU491" s="96"/>
      <c r="AV491" s="96"/>
      <c r="AW491" s="96"/>
      <c r="AX491" s="258"/>
      <c r="AY491" s="258"/>
      <c r="AZ491" s="234"/>
      <c r="BA491" s="43"/>
    </row>
    <row r="492" spans="1:53" s="3" customFormat="1" ht="5.05" customHeight="1">
      <c r="A492" s="43"/>
      <c r="B492" s="258"/>
      <c r="C492" s="258"/>
      <c r="D492" s="103"/>
      <c r="E492" s="103"/>
      <c r="F492" s="103"/>
      <c r="G492" s="103"/>
      <c r="H492" s="103"/>
      <c r="I492" s="103"/>
      <c r="J492" s="103"/>
      <c r="K492" s="103"/>
      <c r="L492" s="103"/>
      <c r="M492" s="103"/>
      <c r="N492" s="103"/>
      <c r="O492" s="103"/>
      <c r="P492" s="103"/>
      <c r="Q492" s="103"/>
      <c r="R492" s="103"/>
      <c r="S492" s="103"/>
      <c r="T492" s="103"/>
      <c r="U492" s="103"/>
      <c r="V492" s="103"/>
      <c r="W492" s="104"/>
      <c r="X492" s="105"/>
      <c r="Y492" s="105"/>
      <c r="Z492" s="105"/>
      <c r="AA492" s="105"/>
      <c r="AB492" s="105"/>
      <c r="AC492" s="105"/>
      <c r="AD492" s="103"/>
      <c r="AE492" s="103"/>
      <c r="AF492" s="103"/>
      <c r="AG492" s="251"/>
      <c r="AH492" s="251"/>
      <c r="AI492" s="251"/>
      <c r="AJ492" s="251"/>
      <c r="AK492" s="251"/>
      <c r="AL492" s="251"/>
      <c r="AM492" s="251"/>
      <c r="AN492" s="251"/>
      <c r="AO492" s="251"/>
      <c r="AP492" s="103"/>
      <c r="AQ492" s="251"/>
      <c r="AR492" s="251"/>
      <c r="AS492" s="251"/>
      <c r="AT492" s="251"/>
      <c r="AU492" s="251"/>
      <c r="AV492" s="251"/>
      <c r="AW492" s="251"/>
      <c r="AX492" s="258"/>
      <c r="AY492" s="258"/>
      <c r="AZ492" s="234"/>
      <c r="BA492" s="43"/>
    </row>
    <row r="493" spans="1:53" s="3" customFormat="1" ht="10" customHeight="1">
      <c r="A493" s="43"/>
      <c r="B493" s="258"/>
      <c r="C493" s="258"/>
      <c r="D493" s="261"/>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96"/>
      <c r="AI493" s="335" t="s">
        <v>666</v>
      </c>
      <c r="AJ493" s="349"/>
      <c r="AK493" s="349"/>
      <c r="AL493" s="349"/>
      <c r="AM493" s="349"/>
      <c r="AN493" s="349"/>
      <c r="AO493" s="349"/>
      <c r="AP493" s="258"/>
      <c r="AQ493" s="335">
        <v>2019</v>
      </c>
      <c r="AR493" s="349"/>
      <c r="AS493" s="349"/>
      <c r="AT493" s="349"/>
      <c r="AU493" s="349"/>
      <c r="AV493" s="349"/>
      <c r="AW493" s="349"/>
      <c r="AX493" s="258"/>
      <c r="AY493" s="258"/>
      <c r="AZ493" s="234"/>
      <c r="BA493" s="43"/>
    </row>
    <row r="494" spans="1:53" s="3" customFormat="1" ht="10" customHeight="1">
      <c r="A494" s="43"/>
      <c r="B494" s="258"/>
      <c r="C494" s="258"/>
      <c r="D494" s="244"/>
      <c r="E494" s="437" t="s">
        <v>732</v>
      </c>
      <c r="F494" s="351"/>
      <c r="G494" s="351"/>
      <c r="H494" s="351"/>
      <c r="I494" s="351"/>
      <c r="J494" s="351"/>
      <c r="K494" s="351"/>
      <c r="L494" s="351"/>
      <c r="M494" s="351"/>
      <c r="N494" s="351"/>
      <c r="O494" s="351"/>
      <c r="P494" s="351"/>
      <c r="Q494" s="351"/>
      <c r="R494" s="351"/>
      <c r="S494" s="351"/>
      <c r="T494" s="351"/>
      <c r="U494" s="351"/>
      <c r="V494" s="351"/>
      <c r="W494" s="351"/>
      <c r="X494" s="351"/>
      <c r="Y494" s="351"/>
      <c r="Z494" s="351"/>
      <c r="AA494" s="351"/>
      <c r="AB494" s="351"/>
      <c r="AC494" s="351"/>
      <c r="AD494" s="351"/>
      <c r="AE494" s="351"/>
      <c r="AF494" s="351"/>
      <c r="AG494" s="351"/>
      <c r="AH494" s="351"/>
      <c r="AI494" s="255"/>
      <c r="AJ494" s="255"/>
      <c r="AK494" s="255"/>
      <c r="AL494" s="255"/>
      <c r="AM494" s="255"/>
      <c r="AN494" s="255"/>
      <c r="AO494" s="255"/>
      <c r="AP494" s="258"/>
      <c r="AQ494" s="255"/>
      <c r="AR494" s="255"/>
      <c r="AS494" s="255"/>
      <c r="AT494" s="255"/>
      <c r="AU494" s="255"/>
      <c r="AV494" s="255"/>
      <c r="AW494" s="255"/>
      <c r="AX494" s="258"/>
      <c r="AY494" s="258"/>
      <c r="AZ494" s="237"/>
      <c r="BA494" s="43"/>
    </row>
    <row r="495" spans="1:53" s="3" customFormat="1" ht="10" customHeight="1">
      <c r="A495" s="43"/>
      <c r="B495" s="258"/>
      <c r="C495" s="258"/>
      <c r="D495" s="269"/>
      <c r="E495" s="438" t="s">
        <v>733</v>
      </c>
      <c r="F495" s="439"/>
      <c r="G495" s="439"/>
      <c r="H495" s="439"/>
      <c r="I495" s="439"/>
      <c r="J495" s="439"/>
      <c r="K495" s="439"/>
      <c r="L495" s="439"/>
      <c r="M495" s="439"/>
      <c r="N495" s="439"/>
      <c r="O495" s="439"/>
      <c r="P495" s="439"/>
      <c r="Q495" s="439"/>
      <c r="R495" s="439"/>
      <c r="S495" s="439"/>
      <c r="T495" s="439"/>
      <c r="U495" s="439"/>
      <c r="V495" s="439"/>
      <c r="W495" s="439"/>
      <c r="X495" s="439"/>
      <c r="Y495" s="439"/>
      <c r="Z495" s="439"/>
      <c r="AA495" s="439"/>
      <c r="AB495" s="439"/>
      <c r="AC495" s="439"/>
      <c r="AD495" s="439"/>
      <c r="AE495" s="439"/>
      <c r="AF495" s="439"/>
      <c r="AG495" s="439"/>
      <c r="AH495" s="254"/>
      <c r="AI495" s="338"/>
      <c r="AJ495" s="338"/>
      <c r="AK495" s="338"/>
      <c r="AL495" s="338"/>
      <c r="AM495" s="338"/>
      <c r="AN495" s="338"/>
      <c r="AO495" s="338"/>
      <c r="AP495" s="258"/>
      <c r="AQ495" s="338"/>
      <c r="AR495" s="338"/>
      <c r="AS495" s="338"/>
      <c r="AT495" s="338"/>
      <c r="AU495" s="338"/>
      <c r="AV495" s="338"/>
      <c r="AW495" s="338"/>
      <c r="AX495" s="258"/>
      <c r="AY495" s="258"/>
      <c r="AZ495" s="17" t="str">
        <f>IF(OR(IF(ISBLANK(AI495),TRUE),IF(ISBLANK(AQ495),TRUE)),"COMPLETARE","OK")</f>
        <v>COMPLETARE</v>
      </c>
      <c r="BA495" s="43"/>
    </row>
    <row r="496" spans="1:53" s="3" customFormat="1" ht="5.05" customHeight="1" thickBot="1">
      <c r="A496" s="43"/>
      <c r="B496" s="258"/>
      <c r="C496" s="258"/>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8"/>
      <c r="Z496" s="258"/>
      <c r="AA496" s="258"/>
      <c r="AB496" s="258"/>
      <c r="AC496" s="258"/>
      <c r="AD496" s="258"/>
      <c r="AE496" s="258"/>
      <c r="AF496" s="258"/>
      <c r="AG496" s="96"/>
      <c r="AH496" s="96"/>
      <c r="AI496" s="96"/>
      <c r="AJ496" s="96"/>
      <c r="AK496" s="96"/>
      <c r="AL496" s="96"/>
      <c r="AM496" s="96"/>
      <c r="AN496" s="258"/>
      <c r="AO496" s="258"/>
      <c r="AP496" s="258"/>
      <c r="AQ496" s="258"/>
      <c r="AR496" s="258"/>
      <c r="AS496" s="258"/>
      <c r="AT496" s="258"/>
      <c r="AU496" s="258"/>
      <c r="AV496" s="258"/>
      <c r="AW496" s="258"/>
      <c r="AX496" s="258"/>
      <c r="AY496" s="258"/>
      <c r="AZ496" s="234"/>
      <c r="BA496" s="43"/>
    </row>
    <row r="497" spans="1:57" s="3" customFormat="1" ht="10" customHeight="1">
      <c r="A497" s="43"/>
      <c r="B497" s="258"/>
      <c r="C497" s="258"/>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251"/>
      <c r="AF497" s="251"/>
      <c r="AG497" s="251"/>
      <c r="AH497" s="251"/>
      <c r="AI497" s="251"/>
      <c r="AJ497" s="251"/>
      <c r="AK497" s="251"/>
      <c r="AL497" s="251"/>
      <c r="AM497" s="251"/>
      <c r="AN497" s="251"/>
      <c r="AO497" s="251"/>
      <c r="AP497" s="251"/>
      <c r="AQ497" s="251"/>
      <c r="AR497" s="251"/>
      <c r="AS497" s="251"/>
      <c r="AT497" s="251"/>
      <c r="AU497" s="251"/>
      <c r="AV497" s="251"/>
      <c r="AW497" s="251"/>
      <c r="AX497" s="258"/>
      <c r="AY497" s="258"/>
      <c r="AZ497" s="234"/>
      <c r="BA497" s="43"/>
    </row>
    <row r="498" spans="1:57" s="3" customFormat="1" ht="10" customHeight="1">
      <c r="A498" s="43"/>
      <c r="B498" s="258"/>
      <c r="C498" s="258"/>
      <c r="D498" s="102"/>
      <c r="E498" s="102"/>
      <c r="F498" s="102"/>
      <c r="G498" s="102"/>
      <c r="H498" s="28"/>
      <c r="I498" s="28"/>
      <c r="J498" s="28"/>
      <c r="K498" s="28"/>
      <c r="L498" s="28"/>
      <c r="M498" s="28"/>
      <c r="N498" s="28"/>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258"/>
      <c r="AY498" s="258"/>
      <c r="AZ498" s="234"/>
      <c r="BA498" s="43"/>
    </row>
    <row r="499" spans="1:57" s="3" customFormat="1" ht="10" customHeight="1">
      <c r="A499" s="43"/>
      <c r="B499" s="258"/>
      <c r="C499" s="258"/>
      <c r="D499" s="102"/>
      <c r="E499" s="102"/>
      <c r="F499" s="102"/>
      <c r="G499" s="102"/>
      <c r="H499" s="28"/>
      <c r="I499" s="28"/>
      <c r="J499" s="28"/>
      <c r="K499" s="28"/>
      <c r="L499" s="28"/>
      <c r="M499" s="28"/>
      <c r="N499" s="28"/>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258"/>
      <c r="AY499" s="258"/>
      <c r="AZ499" s="234"/>
      <c r="BA499" s="43"/>
    </row>
    <row r="500" spans="1:57" s="1" customFormat="1" ht="10" customHeight="1">
      <c r="A500" s="42"/>
      <c r="B500" s="267"/>
      <c r="C500" s="267"/>
      <c r="D500" s="267"/>
      <c r="E500" s="267"/>
      <c r="F500" s="267"/>
      <c r="G500" s="258"/>
      <c r="H500" s="40"/>
      <c r="I500" s="40"/>
      <c r="J500" s="40"/>
      <c r="K500" s="40"/>
      <c r="L500" s="40"/>
      <c r="M500" s="40"/>
      <c r="N500" s="40"/>
      <c r="O500" s="258"/>
      <c r="P500" s="258"/>
      <c r="Q500" s="258"/>
      <c r="R500" s="258"/>
      <c r="S500" s="258"/>
      <c r="T500" s="258"/>
      <c r="U500" s="258"/>
      <c r="V500" s="258"/>
      <c r="W500" s="258"/>
      <c r="X500" s="258"/>
      <c r="Y500" s="258"/>
      <c r="Z500" s="258"/>
      <c r="AA500" s="258"/>
      <c r="AB500" s="258"/>
      <c r="AC500" s="258"/>
      <c r="AD500" s="258"/>
      <c r="AE500" s="258"/>
      <c r="AF500" s="258"/>
      <c r="AG500" s="258"/>
      <c r="AH500" s="258"/>
      <c r="AI500" s="258"/>
      <c r="AJ500" s="258"/>
      <c r="AK500" s="258"/>
      <c r="AL500" s="258"/>
      <c r="AM500" s="258"/>
      <c r="AN500" s="258"/>
      <c r="AO500" s="258"/>
      <c r="AP500" s="258"/>
      <c r="AQ500" s="267"/>
      <c r="AR500" s="267"/>
      <c r="AS500" s="267"/>
      <c r="AT500" s="267"/>
      <c r="AU500" s="267"/>
      <c r="AV500" s="267"/>
      <c r="AW500" s="267"/>
      <c r="AX500" s="267"/>
      <c r="AY500" s="267"/>
      <c r="AZ500" s="233"/>
      <c r="BA500" s="42"/>
    </row>
    <row r="501" spans="1:57" s="1" customFormat="1" ht="10" customHeight="1">
      <c r="A501" s="42"/>
      <c r="B501" s="267"/>
      <c r="C501" s="267"/>
      <c r="D501" s="267"/>
      <c r="E501" s="267"/>
      <c r="F501" s="267"/>
      <c r="G501" s="258"/>
      <c r="H501" s="258"/>
      <c r="I501" s="258"/>
      <c r="J501" s="258"/>
      <c r="K501" s="258"/>
      <c r="L501" s="258"/>
      <c r="M501" s="258"/>
      <c r="N501" s="258"/>
      <c r="O501" s="258"/>
      <c r="P501" s="258"/>
      <c r="Q501" s="258"/>
      <c r="R501" s="258"/>
      <c r="S501" s="258"/>
      <c r="T501" s="258"/>
      <c r="U501" s="258"/>
      <c r="V501" s="258"/>
      <c r="W501" s="258"/>
      <c r="X501" s="258"/>
      <c r="Y501" s="258"/>
      <c r="Z501" s="258"/>
      <c r="AA501" s="258"/>
      <c r="AB501" s="258"/>
      <c r="AC501" s="258"/>
      <c r="AD501" s="258"/>
      <c r="AE501" s="258"/>
      <c r="AF501" s="258"/>
      <c r="AG501" s="258"/>
      <c r="AH501" s="258"/>
      <c r="AI501" s="258"/>
      <c r="AJ501" s="258"/>
      <c r="AK501" s="258"/>
      <c r="AL501" s="258"/>
      <c r="AM501" s="258"/>
      <c r="AN501" s="258"/>
      <c r="AO501" s="258"/>
      <c r="AP501" s="258"/>
      <c r="AQ501" s="267"/>
      <c r="AR501" s="267"/>
      <c r="AS501" s="267"/>
      <c r="AT501" s="267"/>
      <c r="AU501" s="267"/>
      <c r="AV501" s="267"/>
      <c r="AW501" s="267"/>
      <c r="AX501" s="267"/>
      <c r="AY501" s="267"/>
      <c r="AZ501" s="233"/>
      <c r="BA501" s="42"/>
    </row>
    <row r="502" spans="1:57" s="1" customFormat="1" ht="10" customHeight="1">
      <c r="A502" s="42"/>
      <c r="B502" s="267"/>
      <c r="C502" s="267"/>
      <c r="D502" s="267"/>
      <c r="E502" s="267"/>
      <c r="F502" s="267"/>
      <c r="G502" s="258"/>
      <c r="H502" s="258"/>
      <c r="I502" s="258"/>
      <c r="J502" s="258"/>
      <c r="K502" s="258"/>
      <c r="L502" s="258"/>
      <c r="M502" s="258"/>
      <c r="N502" s="258"/>
      <c r="O502" s="258"/>
      <c r="P502" s="258"/>
      <c r="Q502" s="258"/>
      <c r="R502" s="258"/>
      <c r="S502" s="258"/>
      <c r="T502" s="258"/>
      <c r="U502" s="258"/>
      <c r="V502" s="258"/>
      <c r="W502" s="258"/>
      <c r="X502" s="258"/>
      <c r="Y502" s="258"/>
      <c r="Z502" s="258"/>
      <c r="AA502" s="258"/>
      <c r="AB502" s="258"/>
      <c r="AC502" s="258"/>
      <c r="AD502" s="258"/>
      <c r="AE502" s="258"/>
      <c r="AF502" s="258"/>
      <c r="AG502" s="258"/>
      <c r="AH502" s="258"/>
      <c r="AI502" s="258"/>
      <c r="AJ502" s="258"/>
      <c r="AK502" s="258"/>
      <c r="AL502" s="258"/>
      <c r="AM502" s="258"/>
      <c r="AN502" s="258"/>
      <c r="AO502" s="258"/>
      <c r="AP502" s="258"/>
      <c r="AQ502" s="267"/>
      <c r="AR502" s="267"/>
      <c r="AS502" s="267"/>
      <c r="AT502" s="267"/>
      <c r="AU502" s="267"/>
      <c r="AV502" s="267"/>
      <c r="AW502" s="267"/>
      <c r="AX502" s="267"/>
      <c r="AY502" s="267"/>
      <c r="AZ502" s="233"/>
      <c r="BA502" s="42"/>
    </row>
    <row r="503" spans="1:57" s="1" customFormat="1" ht="10" customHeight="1">
      <c r="A503" s="42"/>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267"/>
      <c r="AH503" s="267"/>
      <c r="AI503" s="267"/>
      <c r="AJ503" s="267"/>
      <c r="AK503" s="267"/>
      <c r="AL503" s="267"/>
      <c r="AM503" s="267"/>
      <c r="AN503" s="267"/>
      <c r="AO503" s="267"/>
      <c r="AP503" s="267"/>
      <c r="AQ503" s="267"/>
      <c r="AR503" s="267"/>
      <c r="AS503" s="267"/>
      <c r="AT503" s="267"/>
      <c r="AU503" s="267"/>
      <c r="AV503" s="267"/>
      <c r="AW503" s="267"/>
      <c r="AX503" s="267"/>
      <c r="AY503" s="267"/>
      <c r="AZ503" s="233"/>
      <c r="BA503" s="42"/>
    </row>
    <row r="504" spans="1:57" s="1" customFormat="1" ht="10" customHeight="1">
      <c r="A504" s="42"/>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67"/>
      <c r="AE504" s="267"/>
      <c r="AF504" s="267"/>
      <c r="AG504" s="267"/>
      <c r="AH504" s="267"/>
      <c r="AI504" s="267"/>
      <c r="AJ504" s="267"/>
      <c r="AK504" s="267"/>
      <c r="AL504" s="267"/>
      <c r="AM504" s="267"/>
      <c r="AN504" s="267"/>
      <c r="AO504" s="267"/>
      <c r="AP504" s="267"/>
      <c r="AQ504" s="267"/>
      <c r="AR504" s="267"/>
      <c r="AS504" s="267"/>
      <c r="AT504" s="267"/>
      <c r="AU504" s="267"/>
      <c r="AV504" s="267"/>
      <c r="AW504" s="267"/>
      <c r="AX504" s="267"/>
      <c r="AY504" s="267"/>
      <c r="AZ504" s="233"/>
      <c r="BA504" s="42"/>
    </row>
    <row r="505" spans="1:57" s="3" customFormat="1" ht="10" customHeight="1">
      <c r="A505" s="43"/>
      <c r="B505" s="258"/>
      <c r="C505" s="258"/>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c r="AU505" s="96"/>
      <c r="AV505" s="96"/>
      <c r="AW505" s="96"/>
      <c r="AX505" s="258"/>
      <c r="AY505" s="258"/>
      <c r="AZ505" s="234"/>
      <c r="BA505" s="43"/>
    </row>
    <row r="506" spans="1:57" s="3" customFormat="1" ht="10" customHeight="1">
      <c r="A506" s="43"/>
      <c r="B506" s="258"/>
      <c r="C506" s="258"/>
      <c r="D506" s="428" t="s">
        <v>750</v>
      </c>
      <c r="E506" s="428"/>
      <c r="F506" s="428"/>
      <c r="G506" s="428"/>
      <c r="H506" s="428"/>
      <c r="I506" s="428"/>
      <c r="J506" s="428"/>
      <c r="K506" s="428"/>
      <c r="L506" s="428"/>
      <c r="M506" s="428"/>
      <c r="N506" s="428"/>
      <c r="O506" s="428"/>
      <c r="P506" s="428"/>
      <c r="Q506" s="428"/>
      <c r="R506" s="428"/>
      <c r="S506" s="428"/>
      <c r="T506" s="428"/>
      <c r="U506" s="428"/>
      <c r="V506" s="428"/>
      <c r="W506" s="428"/>
      <c r="X506" s="428"/>
      <c r="Y506" s="428"/>
      <c r="Z506" s="428"/>
      <c r="AA506" s="428"/>
      <c r="AB506" s="428"/>
      <c r="AC506" s="428"/>
      <c r="AD506" s="428"/>
      <c r="AE506" s="428"/>
      <c r="AF506" s="428"/>
      <c r="AG506" s="428"/>
      <c r="AH506" s="428"/>
      <c r="AI506" s="428"/>
      <c r="AJ506" s="428"/>
      <c r="AK506" s="428"/>
      <c r="AL506" s="428"/>
      <c r="AM506" s="428"/>
      <c r="AN506" s="428"/>
      <c r="AO506" s="428"/>
      <c r="AP506" s="428"/>
      <c r="AQ506" s="428"/>
      <c r="AR506" s="428"/>
      <c r="AS506" s="428"/>
      <c r="AT506" s="428"/>
      <c r="AU506" s="428"/>
      <c r="AV506" s="428"/>
      <c r="AW506" s="428"/>
      <c r="AX506" s="258"/>
      <c r="AY506" s="258"/>
      <c r="AZ506" s="234"/>
      <c r="BA506" s="43"/>
    </row>
    <row r="507" spans="1:57" s="3" customFormat="1" ht="10" customHeight="1">
      <c r="A507" s="43"/>
      <c r="B507" s="258"/>
      <c r="C507" s="174"/>
      <c r="D507" s="428"/>
      <c r="E507" s="428"/>
      <c r="F507" s="428"/>
      <c r="G507" s="428"/>
      <c r="H507" s="428"/>
      <c r="I507" s="428"/>
      <c r="J507" s="428"/>
      <c r="K507" s="428"/>
      <c r="L507" s="428"/>
      <c r="M507" s="428"/>
      <c r="N507" s="428"/>
      <c r="O507" s="428"/>
      <c r="P507" s="428"/>
      <c r="Q507" s="428"/>
      <c r="R507" s="428"/>
      <c r="S507" s="428"/>
      <c r="T507" s="428"/>
      <c r="U507" s="428"/>
      <c r="V507" s="428"/>
      <c r="W507" s="428"/>
      <c r="X507" s="428"/>
      <c r="Y507" s="428"/>
      <c r="Z507" s="428"/>
      <c r="AA507" s="428"/>
      <c r="AB507" s="428"/>
      <c r="AC507" s="428"/>
      <c r="AD507" s="428"/>
      <c r="AE507" s="428"/>
      <c r="AF507" s="428"/>
      <c r="AG507" s="428"/>
      <c r="AH507" s="428"/>
      <c r="AI507" s="428"/>
      <c r="AJ507" s="428"/>
      <c r="AK507" s="428"/>
      <c r="AL507" s="428"/>
      <c r="AM507" s="428"/>
      <c r="AN507" s="428"/>
      <c r="AO507" s="428"/>
      <c r="AP507" s="428"/>
      <c r="AQ507" s="428"/>
      <c r="AR507" s="428"/>
      <c r="AS507" s="428"/>
      <c r="AT507" s="428"/>
      <c r="AU507" s="428"/>
      <c r="AV507" s="428"/>
      <c r="AW507" s="428"/>
      <c r="AX507" s="258"/>
      <c r="AY507" s="258"/>
      <c r="AZ507" s="234"/>
      <c r="BA507" s="43"/>
    </row>
    <row r="508" spans="1:57" s="3" customFormat="1" ht="10" customHeight="1">
      <c r="A508" s="43"/>
      <c r="B508" s="258"/>
      <c r="C508" s="174"/>
      <c r="D508" s="428"/>
      <c r="E508" s="428"/>
      <c r="F508" s="428"/>
      <c r="G508" s="428"/>
      <c r="H508" s="428"/>
      <c r="I508" s="428"/>
      <c r="J508" s="428"/>
      <c r="K508" s="428"/>
      <c r="L508" s="428"/>
      <c r="M508" s="428"/>
      <c r="N508" s="428"/>
      <c r="O508" s="428"/>
      <c r="P508" s="428"/>
      <c r="Q508" s="428"/>
      <c r="R508" s="428"/>
      <c r="S508" s="428"/>
      <c r="T508" s="428"/>
      <c r="U508" s="428"/>
      <c r="V508" s="428"/>
      <c r="W508" s="428"/>
      <c r="X508" s="428"/>
      <c r="Y508" s="428"/>
      <c r="Z508" s="428"/>
      <c r="AA508" s="428"/>
      <c r="AB508" s="428"/>
      <c r="AC508" s="428"/>
      <c r="AD508" s="428"/>
      <c r="AE508" s="428"/>
      <c r="AF508" s="428"/>
      <c r="AG508" s="428"/>
      <c r="AH508" s="428"/>
      <c r="AI508" s="428"/>
      <c r="AJ508" s="428"/>
      <c r="AK508" s="428"/>
      <c r="AL508" s="428"/>
      <c r="AM508" s="428"/>
      <c r="AN508" s="428"/>
      <c r="AO508" s="428"/>
      <c r="AP508" s="428"/>
      <c r="AQ508" s="428"/>
      <c r="AR508" s="428"/>
      <c r="AS508" s="428"/>
      <c r="AT508" s="428"/>
      <c r="AU508" s="428"/>
      <c r="AV508" s="428"/>
      <c r="AW508" s="428"/>
      <c r="AX508" s="258"/>
      <c r="AY508" s="258"/>
      <c r="AZ508" s="234"/>
      <c r="BA508" s="43"/>
    </row>
    <row r="509" spans="1:57" s="3" customFormat="1" ht="10" customHeight="1" thickBot="1">
      <c r="A509" s="43"/>
      <c r="B509" s="258"/>
      <c r="C509" s="258"/>
      <c r="D509" s="258"/>
      <c r="E509" s="258"/>
      <c r="F509" s="258"/>
      <c r="G509" s="258"/>
      <c r="H509" s="258"/>
      <c r="I509" s="258"/>
      <c r="J509" s="258"/>
      <c r="K509" s="258"/>
      <c r="L509" s="258"/>
      <c r="M509" s="258"/>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67"/>
      <c r="AJ509" s="258"/>
      <c r="AK509" s="258"/>
      <c r="AL509" s="258"/>
      <c r="AM509" s="258"/>
      <c r="AN509" s="258"/>
      <c r="AO509" s="258"/>
      <c r="AP509" s="258"/>
      <c r="AQ509" s="258"/>
      <c r="AR509" s="258"/>
      <c r="AS509" s="258"/>
      <c r="AT509" s="258"/>
      <c r="AU509" s="258"/>
      <c r="AV509" s="258"/>
      <c r="AW509" s="258"/>
      <c r="AX509" s="258"/>
      <c r="AY509" s="258"/>
      <c r="AZ509" s="234"/>
      <c r="BA509" s="43"/>
    </row>
    <row r="510" spans="1:57" s="3" customFormat="1" ht="10" customHeight="1">
      <c r="A510" s="43"/>
      <c r="B510" s="258"/>
      <c r="C510" s="258"/>
      <c r="D510" s="103"/>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258"/>
      <c r="AY510" s="258"/>
      <c r="AZ510" s="234"/>
      <c r="BA510" s="43"/>
      <c r="BE510" s="5"/>
    </row>
    <row r="511" spans="1:57" s="3" customFormat="1" ht="10" customHeight="1">
      <c r="A511" s="43"/>
      <c r="B511" s="258"/>
      <c r="C511" s="258"/>
      <c r="D511" s="258"/>
      <c r="E511" s="335" t="s">
        <v>620</v>
      </c>
      <c r="F511" s="377"/>
      <c r="G511" s="377"/>
      <c r="H511" s="377"/>
      <c r="I511" s="377"/>
      <c r="J511" s="96"/>
      <c r="K511" s="256"/>
      <c r="L511" s="256"/>
      <c r="M511" s="256"/>
      <c r="N511" s="256"/>
      <c r="O511" s="256"/>
      <c r="P511" s="415" t="s">
        <v>621</v>
      </c>
      <c r="Q511" s="417"/>
      <c r="R511" s="417"/>
      <c r="S511" s="417"/>
      <c r="T511" s="417"/>
      <c r="U511" s="417"/>
      <c r="V511" s="417"/>
      <c r="W511" s="417"/>
      <c r="X511" s="256"/>
      <c r="Y511" s="256"/>
      <c r="Z511" s="415" t="s">
        <v>655</v>
      </c>
      <c r="AA511" s="436"/>
      <c r="AB511" s="436"/>
      <c r="AC511" s="436"/>
      <c r="AD511" s="417"/>
      <c r="AE511" s="415" t="s">
        <v>654</v>
      </c>
      <c r="AF511" s="436"/>
      <c r="AG511" s="436"/>
      <c r="AH511" s="436"/>
      <c r="AI511" s="417"/>
      <c r="AJ511" s="417"/>
      <c r="AK511" s="182"/>
      <c r="AL511" s="415" t="s">
        <v>657</v>
      </c>
      <c r="AM511" s="417"/>
      <c r="AN511" s="417"/>
      <c r="AO511" s="417"/>
      <c r="AP511" s="417"/>
      <c r="AQ511" s="134"/>
      <c r="AR511" s="435" t="s">
        <v>663</v>
      </c>
      <c r="AS511" s="436"/>
      <c r="AT511" s="436"/>
      <c r="AU511" s="436"/>
      <c r="AV511" s="436"/>
      <c r="AW511" s="436"/>
      <c r="AX511" s="258"/>
      <c r="AY511" s="258"/>
      <c r="AZ511" s="234"/>
      <c r="BA511" s="43"/>
    </row>
    <row r="512" spans="1:57" s="3" customFormat="1" ht="10" customHeight="1">
      <c r="A512" s="43"/>
      <c r="B512" s="258"/>
      <c r="C512" s="258"/>
      <c r="D512" s="258"/>
      <c r="E512" s="377"/>
      <c r="F512" s="377"/>
      <c r="G512" s="377"/>
      <c r="H512" s="377"/>
      <c r="I512" s="377"/>
      <c r="J512" s="96"/>
      <c r="K512" s="256"/>
      <c r="L512" s="256"/>
      <c r="M512" s="256"/>
      <c r="N512" s="256"/>
      <c r="O512" s="256"/>
      <c r="P512" s="417"/>
      <c r="Q512" s="417"/>
      <c r="R512" s="417"/>
      <c r="S512" s="417"/>
      <c r="T512" s="417"/>
      <c r="U512" s="417"/>
      <c r="V512" s="417"/>
      <c r="W512" s="417"/>
      <c r="X512" s="256"/>
      <c r="Y512" s="256"/>
      <c r="Z512" s="436"/>
      <c r="AA512" s="436"/>
      <c r="AB512" s="436"/>
      <c r="AC512" s="436"/>
      <c r="AD512" s="417"/>
      <c r="AE512" s="436"/>
      <c r="AF512" s="436"/>
      <c r="AG512" s="436"/>
      <c r="AH512" s="436"/>
      <c r="AI512" s="417"/>
      <c r="AJ512" s="417"/>
      <c r="AK512" s="182"/>
      <c r="AL512" s="417"/>
      <c r="AM512" s="417"/>
      <c r="AN512" s="417"/>
      <c r="AO512" s="417"/>
      <c r="AP512" s="417"/>
      <c r="AQ512" s="134"/>
      <c r="AR512" s="436"/>
      <c r="AS512" s="436"/>
      <c r="AT512" s="436"/>
      <c r="AU512" s="436"/>
      <c r="AV512" s="436"/>
      <c r="AW512" s="436"/>
      <c r="AX512" s="258"/>
      <c r="AY512" s="258"/>
      <c r="AZ512" s="234"/>
      <c r="BA512" s="43"/>
    </row>
    <row r="513" spans="1:57" s="3" customFormat="1" ht="10" customHeight="1">
      <c r="A513" s="43"/>
      <c r="B513" s="258"/>
      <c r="C513" s="258"/>
      <c r="D513" s="258"/>
      <c r="E513" s="377"/>
      <c r="F513" s="377"/>
      <c r="G513" s="377"/>
      <c r="H513" s="377"/>
      <c r="I513" s="377"/>
      <c r="J513" s="96"/>
      <c r="K513" s="256"/>
      <c r="L513" s="256"/>
      <c r="M513" s="256"/>
      <c r="N513" s="256"/>
      <c r="O513" s="256"/>
      <c r="P513" s="417"/>
      <c r="Q513" s="417"/>
      <c r="R513" s="417"/>
      <c r="S513" s="417"/>
      <c r="T513" s="417"/>
      <c r="U513" s="417"/>
      <c r="V513" s="417"/>
      <c r="W513" s="417"/>
      <c r="X513" s="256"/>
      <c r="Y513" s="256"/>
      <c r="Z513" s="436"/>
      <c r="AA513" s="436"/>
      <c r="AB513" s="436"/>
      <c r="AC513" s="436"/>
      <c r="AD513" s="417"/>
      <c r="AE513" s="436"/>
      <c r="AF513" s="436"/>
      <c r="AG513" s="436"/>
      <c r="AH513" s="436"/>
      <c r="AI513" s="417"/>
      <c r="AJ513" s="417"/>
      <c r="AK513" s="182"/>
      <c r="AL513" s="417"/>
      <c r="AM513" s="417"/>
      <c r="AN513" s="417"/>
      <c r="AO513" s="417"/>
      <c r="AP513" s="417"/>
      <c r="AQ513" s="134"/>
      <c r="AR513" s="436"/>
      <c r="AS513" s="436"/>
      <c r="AT513" s="436"/>
      <c r="AU513" s="436"/>
      <c r="AV513" s="436"/>
      <c r="AW513" s="436"/>
      <c r="AX513" s="258"/>
      <c r="AY513" s="258"/>
      <c r="AZ513" s="234"/>
      <c r="BA513" s="43"/>
    </row>
    <row r="514" spans="1:57" s="3" customFormat="1" ht="10" customHeight="1">
      <c r="A514" s="43"/>
      <c r="B514" s="258"/>
      <c r="C514" s="258"/>
      <c r="D514" s="112"/>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258"/>
      <c r="AY514" s="258"/>
      <c r="AZ514" s="234"/>
      <c r="BA514" s="43"/>
    </row>
    <row r="515" spans="1:57" s="3" customFormat="1" ht="10" customHeight="1">
      <c r="A515" s="43"/>
      <c r="B515" s="258"/>
      <c r="C515" s="258"/>
      <c r="D515" s="258"/>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256"/>
      <c r="AE515" s="256"/>
      <c r="AF515" s="256"/>
      <c r="AG515" s="256"/>
      <c r="AH515" s="256"/>
      <c r="AI515" s="256"/>
      <c r="AJ515" s="256"/>
      <c r="AK515" s="256"/>
      <c r="AL515" s="256"/>
      <c r="AM515" s="256"/>
      <c r="AN515" s="256"/>
      <c r="AO515" s="256"/>
      <c r="AP515" s="256"/>
      <c r="AQ515" s="256"/>
      <c r="AR515" s="256"/>
      <c r="AS515" s="256"/>
      <c r="AT515" s="256"/>
      <c r="AU515" s="256"/>
      <c r="AV515" s="256"/>
      <c r="AW515" s="256"/>
      <c r="AX515" s="258"/>
      <c r="AY515" s="258"/>
      <c r="AZ515" s="234"/>
      <c r="BA515" s="43"/>
    </row>
    <row r="516" spans="1:57" s="3" customFormat="1" ht="10" customHeight="1">
      <c r="A516" s="43"/>
      <c r="B516" s="258"/>
      <c r="C516" s="174"/>
      <c r="D516" s="183"/>
      <c r="E516" s="184"/>
      <c r="F516" s="185"/>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119"/>
      <c r="AR516" s="82"/>
      <c r="AS516" s="82"/>
      <c r="AT516" s="82"/>
      <c r="AU516" s="82"/>
      <c r="AV516" s="82"/>
      <c r="AW516" s="82"/>
      <c r="AX516" s="258"/>
      <c r="AY516" s="258"/>
      <c r="AZ516" s="76"/>
      <c r="BA516" s="43"/>
    </row>
    <row r="517" spans="1:57" s="3" customFormat="1" ht="12" customHeight="1">
      <c r="A517" s="43"/>
      <c r="B517" s="258"/>
      <c r="C517" s="258"/>
      <c r="D517" s="96"/>
      <c r="E517" s="96"/>
      <c r="F517" s="96"/>
      <c r="G517" s="96"/>
      <c r="H517" s="96"/>
      <c r="I517" s="258"/>
      <c r="J517" s="429" t="s">
        <v>626</v>
      </c>
      <c r="K517" s="430"/>
      <c r="L517" s="430"/>
      <c r="M517" s="430"/>
      <c r="N517" s="430"/>
      <c r="O517" s="430"/>
      <c r="P517" s="430"/>
      <c r="Q517" s="430"/>
      <c r="R517" s="430"/>
      <c r="S517" s="430"/>
      <c r="T517" s="430"/>
      <c r="U517" s="430"/>
      <c r="V517" s="430"/>
      <c r="W517" s="430"/>
      <c r="X517" s="430"/>
      <c r="Y517" s="96"/>
      <c r="Z517" s="96"/>
      <c r="AA517" s="399"/>
      <c r="AB517" s="399"/>
      <c r="AC517" s="399"/>
      <c r="AD517" s="96"/>
      <c r="AE517" s="96"/>
      <c r="AF517" s="400"/>
      <c r="AG517" s="400"/>
      <c r="AH517" s="400"/>
      <c r="AI517" s="401"/>
      <c r="AJ517" s="96"/>
      <c r="AK517" s="182"/>
      <c r="AL517" s="402">
        <f>($AL$559*AF517)</f>
        <v>0</v>
      </c>
      <c r="AM517" s="402"/>
      <c r="AN517" s="402"/>
      <c r="AO517" s="402"/>
      <c r="AP517" s="402"/>
      <c r="AQ517" s="134"/>
      <c r="AR517" s="96"/>
      <c r="AS517" s="394"/>
      <c r="AT517" s="395"/>
      <c r="AU517" s="395"/>
      <c r="AV517" s="395"/>
      <c r="AW517" s="258"/>
      <c r="AX517" s="258"/>
      <c r="AY517" s="258"/>
      <c r="AZ517" s="19" t="str">
        <f>IF(OR(IF(ISBLANK(AA517),TRUE),IF(ISBLANK(AF517),TRUE),IF(ISBLANK(AS517),TRUE)),"COMPLETARE","OK")</f>
        <v>COMPLETARE</v>
      </c>
      <c r="BA517" s="43"/>
    </row>
    <row r="518" spans="1:57" s="3" customFormat="1" ht="12" customHeight="1">
      <c r="A518" s="43"/>
      <c r="B518" s="258"/>
      <c r="C518" s="258"/>
      <c r="D518" s="96"/>
      <c r="E518" s="96"/>
      <c r="F518" s="96"/>
      <c r="G518" s="96"/>
      <c r="H518" s="96"/>
      <c r="I518" s="258"/>
      <c r="J518" s="397" t="s">
        <v>622</v>
      </c>
      <c r="K518" s="397"/>
      <c r="L518" s="397"/>
      <c r="M518" s="397"/>
      <c r="N518" s="397"/>
      <c r="O518" s="397"/>
      <c r="P518" s="397"/>
      <c r="Q518" s="397"/>
      <c r="R518" s="397"/>
      <c r="S518" s="397"/>
      <c r="T518" s="397"/>
      <c r="U518" s="397"/>
      <c r="V518" s="397"/>
      <c r="W518" s="397"/>
      <c r="X518" s="397"/>
      <c r="Y518" s="96"/>
      <c r="Z518" s="260"/>
      <c r="AA518" s="399"/>
      <c r="AB518" s="399"/>
      <c r="AC518" s="399"/>
      <c r="AD518" s="96"/>
      <c r="AE518" s="186"/>
      <c r="AF518" s="400"/>
      <c r="AG518" s="400"/>
      <c r="AH518" s="400"/>
      <c r="AI518" s="401"/>
      <c r="AJ518" s="96"/>
      <c r="AK518" s="187"/>
      <c r="AL518" s="402">
        <f t="shared" ref="AL518:AL538" si="4">($AL$559*AF518)</f>
        <v>0</v>
      </c>
      <c r="AM518" s="402"/>
      <c r="AN518" s="402"/>
      <c r="AO518" s="402"/>
      <c r="AP518" s="402"/>
      <c r="AQ518" s="134"/>
      <c r="AR518" s="96"/>
      <c r="AS518" s="394"/>
      <c r="AT518" s="395"/>
      <c r="AU518" s="395"/>
      <c r="AV518" s="395"/>
      <c r="AW518" s="258"/>
      <c r="AX518" s="258"/>
      <c r="AY518" s="258"/>
      <c r="AZ518" s="19" t="str">
        <f t="shared" ref="AZ518:AZ538" si="5">IF(OR(IF(ISBLANK(AA518),TRUE),IF(ISBLANK(AF518),TRUE),IF(ISBLANK(AS518),TRUE)),"COMPLETARE","OK")</f>
        <v>COMPLETARE</v>
      </c>
      <c r="BA518" s="43"/>
    </row>
    <row r="519" spans="1:57" s="3" customFormat="1" ht="12" customHeight="1">
      <c r="A519" s="43"/>
      <c r="B519" s="258"/>
      <c r="C519" s="174"/>
      <c r="D519" s="96"/>
      <c r="E519" s="96"/>
      <c r="F519" s="96"/>
      <c r="G519" s="96"/>
      <c r="H519" s="96"/>
      <c r="I519" s="258"/>
      <c r="J519" s="397" t="s">
        <v>639</v>
      </c>
      <c r="K519" s="397"/>
      <c r="L519" s="397"/>
      <c r="M519" s="397"/>
      <c r="N519" s="397"/>
      <c r="O519" s="397"/>
      <c r="P519" s="397"/>
      <c r="Q519" s="397"/>
      <c r="R519" s="397"/>
      <c r="S519" s="397"/>
      <c r="T519" s="397"/>
      <c r="U519" s="397"/>
      <c r="V519" s="397"/>
      <c r="W519" s="397"/>
      <c r="X519" s="397"/>
      <c r="Y519" s="260"/>
      <c r="Z519" s="260"/>
      <c r="AA519" s="399"/>
      <c r="AB519" s="399"/>
      <c r="AC519" s="399"/>
      <c r="AD519" s="186"/>
      <c r="AE519" s="186"/>
      <c r="AF519" s="400"/>
      <c r="AG519" s="400"/>
      <c r="AH519" s="400"/>
      <c r="AI519" s="401"/>
      <c r="AJ519" s="188"/>
      <c r="AK519" s="187"/>
      <c r="AL519" s="402">
        <f t="shared" si="4"/>
        <v>0</v>
      </c>
      <c r="AM519" s="402"/>
      <c r="AN519" s="402"/>
      <c r="AO519" s="402"/>
      <c r="AP519" s="402"/>
      <c r="AQ519" s="189"/>
      <c r="AR519" s="190"/>
      <c r="AS519" s="394"/>
      <c r="AT519" s="395"/>
      <c r="AU519" s="395"/>
      <c r="AV519" s="395"/>
      <c r="AW519" s="96"/>
      <c r="AX519" s="258"/>
      <c r="AY519" s="258"/>
      <c r="AZ519" s="19" t="str">
        <f t="shared" si="5"/>
        <v>COMPLETARE</v>
      </c>
      <c r="BA519" s="43"/>
      <c r="BE519" s="5"/>
    </row>
    <row r="520" spans="1:57" s="3" customFormat="1" ht="12" customHeight="1">
      <c r="A520" s="43"/>
      <c r="B520" s="258"/>
      <c r="C520" s="258"/>
      <c r="D520" s="96"/>
      <c r="E520" s="96"/>
      <c r="F520" s="96"/>
      <c r="G520" s="96"/>
      <c r="H520" s="96"/>
      <c r="I520" s="258"/>
      <c r="J520" s="397" t="s">
        <v>634</v>
      </c>
      <c r="K520" s="397"/>
      <c r="L520" s="397"/>
      <c r="M520" s="397"/>
      <c r="N520" s="397"/>
      <c r="O520" s="397"/>
      <c r="P520" s="397"/>
      <c r="Q520" s="397"/>
      <c r="R520" s="397"/>
      <c r="S520" s="397"/>
      <c r="T520" s="397"/>
      <c r="U520" s="397"/>
      <c r="V520" s="397"/>
      <c r="W520" s="397"/>
      <c r="X520" s="397"/>
      <c r="Y520" s="260"/>
      <c r="Z520" s="260"/>
      <c r="AA520" s="399"/>
      <c r="AB520" s="399"/>
      <c r="AC520" s="399"/>
      <c r="AD520" s="186"/>
      <c r="AE520" s="186"/>
      <c r="AF520" s="400"/>
      <c r="AG520" s="400"/>
      <c r="AH520" s="400"/>
      <c r="AI520" s="401"/>
      <c r="AJ520" s="188"/>
      <c r="AK520" s="187"/>
      <c r="AL520" s="402">
        <f t="shared" si="4"/>
        <v>0</v>
      </c>
      <c r="AM520" s="402"/>
      <c r="AN520" s="402"/>
      <c r="AO520" s="402"/>
      <c r="AP520" s="402"/>
      <c r="AQ520" s="189"/>
      <c r="AR520" s="190"/>
      <c r="AS520" s="394"/>
      <c r="AT520" s="395"/>
      <c r="AU520" s="395"/>
      <c r="AV520" s="395"/>
      <c r="AW520" s="258"/>
      <c r="AX520" s="258"/>
      <c r="AY520" s="258"/>
      <c r="AZ520" s="19" t="str">
        <f t="shared" si="5"/>
        <v>COMPLETARE</v>
      </c>
      <c r="BA520" s="43"/>
    </row>
    <row r="521" spans="1:57" s="3" customFormat="1" ht="12" customHeight="1">
      <c r="A521" s="43"/>
      <c r="B521" s="258"/>
      <c r="C521" s="258"/>
      <c r="D521" s="96"/>
      <c r="E521" s="96"/>
      <c r="F521" s="96"/>
      <c r="G521" s="96"/>
      <c r="H521" s="96"/>
      <c r="I521" s="258"/>
      <c r="J521" s="398" t="s">
        <v>627</v>
      </c>
      <c r="K521" s="398"/>
      <c r="L521" s="398"/>
      <c r="M521" s="398"/>
      <c r="N521" s="398"/>
      <c r="O521" s="398"/>
      <c r="P521" s="398"/>
      <c r="Q521" s="398"/>
      <c r="R521" s="398"/>
      <c r="S521" s="398"/>
      <c r="T521" s="398"/>
      <c r="U521" s="398"/>
      <c r="V521" s="398"/>
      <c r="W521" s="398"/>
      <c r="X521" s="398"/>
      <c r="Y521" s="191"/>
      <c r="Z521" s="191"/>
      <c r="AA521" s="399"/>
      <c r="AB521" s="399"/>
      <c r="AC521" s="399"/>
      <c r="AD521" s="186"/>
      <c r="AE521" s="186"/>
      <c r="AF521" s="400"/>
      <c r="AG521" s="400"/>
      <c r="AH521" s="400"/>
      <c r="AI521" s="401"/>
      <c r="AJ521" s="188"/>
      <c r="AK521" s="187"/>
      <c r="AL521" s="402">
        <f t="shared" si="4"/>
        <v>0</v>
      </c>
      <c r="AM521" s="402"/>
      <c r="AN521" s="402"/>
      <c r="AO521" s="402"/>
      <c r="AP521" s="402"/>
      <c r="AQ521" s="189"/>
      <c r="AR521" s="190"/>
      <c r="AS521" s="394"/>
      <c r="AT521" s="395"/>
      <c r="AU521" s="395"/>
      <c r="AV521" s="395"/>
      <c r="AW521" s="258"/>
      <c r="AX521" s="258"/>
      <c r="AY521" s="258"/>
      <c r="AZ521" s="19" t="str">
        <f t="shared" si="5"/>
        <v>COMPLETARE</v>
      </c>
      <c r="BA521" s="43"/>
    </row>
    <row r="522" spans="1:57" s="3" customFormat="1" ht="12" customHeight="1">
      <c r="A522" s="43"/>
      <c r="B522" s="258"/>
      <c r="C522" s="96"/>
      <c r="D522" s="96"/>
      <c r="E522" s="96"/>
      <c r="F522" s="96"/>
      <c r="G522" s="96"/>
      <c r="H522" s="96"/>
      <c r="I522" s="96"/>
      <c r="J522" s="398" t="s">
        <v>625</v>
      </c>
      <c r="K522" s="398"/>
      <c r="L522" s="398"/>
      <c r="M522" s="398"/>
      <c r="N522" s="398"/>
      <c r="O522" s="398"/>
      <c r="P522" s="398"/>
      <c r="Q522" s="398"/>
      <c r="R522" s="398"/>
      <c r="S522" s="398"/>
      <c r="T522" s="398"/>
      <c r="U522" s="398"/>
      <c r="V522" s="398"/>
      <c r="W522" s="398"/>
      <c r="X522" s="398"/>
      <c r="Y522" s="191"/>
      <c r="Z522" s="191"/>
      <c r="AA522" s="399"/>
      <c r="AB522" s="399"/>
      <c r="AC522" s="399"/>
      <c r="AD522" s="186"/>
      <c r="AE522" s="186"/>
      <c r="AF522" s="400"/>
      <c r="AG522" s="400"/>
      <c r="AH522" s="400"/>
      <c r="AI522" s="401"/>
      <c r="AJ522" s="188"/>
      <c r="AK522" s="187"/>
      <c r="AL522" s="402">
        <f t="shared" si="4"/>
        <v>0</v>
      </c>
      <c r="AM522" s="402"/>
      <c r="AN522" s="402"/>
      <c r="AO522" s="402"/>
      <c r="AP522" s="402"/>
      <c r="AQ522" s="189"/>
      <c r="AR522" s="190"/>
      <c r="AS522" s="394"/>
      <c r="AT522" s="395"/>
      <c r="AU522" s="395"/>
      <c r="AV522" s="395"/>
      <c r="AW522" s="258"/>
      <c r="AX522" s="258"/>
      <c r="AY522" s="258"/>
      <c r="AZ522" s="19" t="str">
        <f t="shared" si="5"/>
        <v>COMPLETARE</v>
      </c>
      <c r="BA522" s="43"/>
    </row>
    <row r="523" spans="1:57" s="3" customFormat="1" ht="12" customHeight="1">
      <c r="A523" s="43"/>
      <c r="B523" s="258"/>
      <c r="C523" s="174"/>
      <c r="D523" s="258"/>
      <c r="E523" s="96"/>
      <c r="F523" s="96"/>
      <c r="G523" s="96"/>
      <c r="H523" s="96"/>
      <c r="I523" s="96"/>
      <c r="J523" s="397" t="s">
        <v>635</v>
      </c>
      <c r="K523" s="397"/>
      <c r="L523" s="397"/>
      <c r="M523" s="397"/>
      <c r="N523" s="397"/>
      <c r="O523" s="397"/>
      <c r="P523" s="397"/>
      <c r="Q523" s="397"/>
      <c r="R523" s="397"/>
      <c r="S523" s="397"/>
      <c r="T523" s="397"/>
      <c r="U523" s="397"/>
      <c r="V523" s="397"/>
      <c r="W523" s="397"/>
      <c r="X523" s="397"/>
      <c r="Y523" s="260"/>
      <c r="Z523" s="260"/>
      <c r="AA523" s="399"/>
      <c r="AB523" s="399"/>
      <c r="AC523" s="399"/>
      <c r="AD523" s="186"/>
      <c r="AE523" s="186"/>
      <c r="AF523" s="400"/>
      <c r="AG523" s="400"/>
      <c r="AH523" s="400"/>
      <c r="AI523" s="401"/>
      <c r="AJ523" s="188"/>
      <c r="AK523" s="187"/>
      <c r="AL523" s="402">
        <f t="shared" si="4"/>
        <v>0</v>
      </c>
      <c r="AM523" s="402"/>
      <c r="AN523" s="402"/>
      <c r="AO523" s="402"/>
      <c r="AP523" s="402"/>
      <c r="AQ523" s="189"/>
      <c r="AR523" s="190"/>
      <c r="AS523" s="394"/>
      <c r="AT523" s="395"/>
      <c r="AU523" s="395"/>
      <c r="AV523" s="395"/>
      <c r="AW523" s="258"/>
      <c r="AX523" s="258"/>
      <c r="AY523" s="258"/>
      <c r="AZ523" s="19" t="str">
        <f t="shared" si="5"/>
        <v>COMPLETARE</v>
      </c>
      <c r="BA523" s="43"/>
    </row>
    <row r="524" spans="1:57" s="3" customFormat="1" ht="12" customHeight="1">
      <c r="A524" s="43"/>
      <c r="B524" s="258"/>
      <c r="C524" s="258"/>
      <c r="D524" s="258"/>
      <c r="E524" s="258"/>
      <c r="F524" s="258"/>
      <c r="G524" s="258"/>
      <c r="H524" s="258"/>
      <c r="I524" s="258"/>
      <c r="J524" s="397" t="s">
        <v>641</v>
      </c>
      <c r="K524" s="397"/>
      <c r="L524" s="397"/>
      <c r="M524" s="397"/>
      <c r="N524" s="397"/>
      <c r="O524" s="397"/>
      <c r="P524" s="397"/>
      <c r="Q524" s="397"/>
      <c r="R524" s="397"/>
      <c r="S524" s="397"/>
      <c r="T524" s="397"/>
      <c r="U524" s="397"/>
      <c r="V524" s="397"/>
      <c r="W524" s="397"/>
      <c r="X524" s="397"/>
      <c r="Y524" s="260"/>
      <c r="Z524" s="260"/>
      <c r="AA524" s="399"/>
      <c r="AB524" s="399"/>
      <c r="AC524" s="399"/>
      <c r="AD524" s="186"/>
      <c r="AE524" s="186"/>
      <c r="AF524" s="400"/>
      <c r="AG524" s="400"/>
      <c r="AH524" s="400"/>
      <c r="AI524" s="401"/>
      <c r="AJ524" s="188"/>
      <c r="AK524" s="187"/>
      <c r="AL524" s="402">
        <f t="shared" si="4"/>
        <v>0</v>
      </c>
      <c r="AM524" s="402"/>
      <c r="AN524" s="402"/>
      <c r="AO524" s="402"/>
      <c r="AP524" s="402"/>
      <c r="AQ524" s="189"/>
      <c r="AR524" s="190"/>
      <c r="AS524" s="394"/>
      <c r="AT524" s="395"/>
      <c r="AU524" s="395"/>
      <c r="AV524" s="395"/>
      <c r="AW524" s="258"/>
      <c r="AX524" s="258"/>
      <c r="AY524" s="258"/>
      <c r="AZ524" s="19" t="str">
        <f t="shared" si="5"/>
        <v>COMPLETARE</v>
      </c>
      <c r="BA524" s="43"/>
    </row>
    <row r="525" spans="1:57" s="3" customFormat="1" ht="12" customHeight="1">
      <c r="A525" s="43"/>
      <c r="B525" s="258"/>
      <c r="C525" s="137"/>
      <c r="D525" s="137"/>
      <c r="E525" s="258"/>
      <c r="F525" s="256"/>
      <c r="G525" s="258"/>
      <c r="H525" s="258"/>
      <c r="I525" s="258"/>
      <c r="J525" s="398" t="s">
        <v>640</v>
      </c>
      <c r="K525" s="398"/>
      <c r="L525" s="398"/>
      <c r="M525" s="398"/>
      <c r="N525" s="398"/>
      <c r="O525" s="398"/>
      <c r="P525" s="398"/>
      <c r="Q525" s="398"/>
      <c r="R525" s="398"/>
      <c r="S525" s="398"/>
      <c r="T525" s="398"/>
      <c r="U525" s="398"/>
      <c r="V525" s="398"/>
      <c r="W525" s="398"/>
      <c r="X525" s="398"/>
      <c r="Y525" s="191"/>
      <c r="Z525" s="191"/>
      <c r="AA525" s="399"/>
      <c r="AB525" s="399"/>
      <c r="AC525" s="399"/>
      <c r="AD525" s="186"/>
      <c r="AE525" s="186"/>
      <c r="AF525" s="400"/>
      <c r="AG525" s="400"/>
      <c r="AH525" s="400"/>
      <c r="AI525" s="401"/>
      <c r="AJ525" s="188"/>
      <c r="AK525" s="182"/>
      <c r="AL525" s="402">
        <f t="shared" si="4"/>
        <v>0</v>
      </c>
      <c r="AM525" s="402"/>
      <c r="AN525" s="402"/>
      <c r="AO525" s="402"/>
      <c r="AP525" s="402"/>
      <c r="AQ525" s="134"/>
      <c r="AR525" s="96"/>
      <c r="AS525" s="394"/>
      <c r="AT525" s="395"/>
      <c r="AU525" s="395"/>
      <c r="AV525" s="395"/>
      <c r="AW525" s="96"/>
      <c r="AX525" s="96"/>
      <c r="AY525" s="258"/>
      <c r="AZ525" s="19" t="str">
        <f t="shared" si="5"/>
        <v>COMPLETARE</v>
      </c>
      <c r="BA525" s="43"/>
    </row>
    <row r="526" spans="1:57" s="3" customFormat="1" ht="12" customHeight="1">
      <c r="A526" s="43"/>
      <c r="B526" s="258"/>
      <c r="C526" s="174"/>
      <c r="D526" s="335" t="s">
        <v>651</v>
      </c>
      <c r="E526" s="377"/>
      <c r="F526" s="377"/>
      <c r="G526" s="377"/>
      <c r="H526" s="377"/>
      <c r="I526" s="96"/>
      <c r="J526" s="397" t="s">
        <v>637</v>
      </c>
      <c r="K526" s="397"/>
      <c r="L526" s="397"/>
      <c r="M526" s="397"/>
      <c r="N526" s="397"/>
      <c r="O526" s="397"/>
      <c r="P526" s="397"/>
      <c r="Q526" s="397"/>
      <c r="R526" s="397"/>
      <c r="S526" s="397"/>
      <c r="T526" s="397"/>
      <c r="U526" s="397"/>
      <c r="V526" s="397"/>
      <c r="W526" s="397"/>
      <c r="X526" s="397"/>
      <c r="Y526" s="96"/>
      <c r="Z526" s="96"/>
      <c r="AA526" s="399"/>
      <c r="AB526" s="399"/>
      <c r="AC526" s="399"/>
      <c r="AD526" s="96"/>
      <c r="AE526" s="186"/>
      <c r="AF526" s="400"/>
      <c r="AG526" s="400"/>
      <c r="AH526" s="400"/>
      <c r="AI526" s="401"/>
      <c r="AJ526" s="96"/>
      <c r="AK526" s="182"/>
      <c r="AL526" s="402">
        <f t="shared" si="4"/>
        <v>0</v>
      </c>
      <c r="AM526" s="402"/>
      <c r="AN526" s="402"/>
      <c r="AO526" s="402"/>
      <c r="AP526" s="402"/>
      <c r="AQ526" s="134"/>
      <c r="AR526" s="96"/>
      <c r="AS526" s="394"/>
      <c r="AT526" s="395"/>
      <c r="AU526" s="395"/>
      <c r="AV526" s="395"/>
      <c r="AW526" s="96"/>
      <c r="AX526" s="96"/>
      <c r="AY526" s="258"/>
      <c r="AZ526" s="19" t="str">
        <f t="shared" si="5"/>
        <v>COMPLETARE</v>
      </c>
      <c r="BA526" s="43"/>
    </row>
    <row r="527" spans="1:57" s="3" customFormat="1" ht="12" customHeight="1">
      <c r="A527" s="43"/>
      <c r="B527" s="258"/>
      <c r="C527" s="258"/>
      <c r="D527" s="377"/>
      <c r="E527" s="377"/>
      <c r="F527" s="377"/>
      <c r="G527" s="377"/>
      <c r="H527" s="377"/>
      <c r="I527" s="96"/>
      <c r="J527" s="397" t="s">
        <v>636</v>
      </c>
      <c r="K527" s="397"/>
      <c r="L527" s="397"/>
      <c r="M527" s="397"/>
      <c r="N527" s="397"/>
      <c r="O527" s="397"/>
      <c r="P527" s="397"/>
      <c r="Q527" s="397"/>
      <c r="R527" s="397"/>
      <c r="S527" s="397"/>
      <c r="T527" s="397"/>
      <c r="U527" s="397"/>
      <c r="V527" s="397"/>
      <c r="W527" s="397"/>
      <c r="X527" s="397"/>
      <c r="Y527" s="96"/>
      <c r="Z527" s="96"/>
      <c r="AA527" s="399"/>
      <c r="AB527" s="399"/>
      <c r="AC527" s="399"/>
      <c r="AD527" s="186"/>
      <c r="AE527" s="186"/>
      <c r="AF527" s="400"/>
      <c r="AG527" s="400"/>
      <c r="AH527" s="400"/>
      <c r="AI527" s="401"/>
      <c r="AJ527" s="96"/>
      <c r="AK527" s="182"/>
      <c r="AL527" s="402">
        <f t="shared" si="4"/>
        <v>0</v>
      </c>
      <c r="AM527" s="402"/>
      <c r="AN527" s="402"/>
      <c r="AO527" s="402"/>
      <c r="AP527" s="402"/>
      <c r="AQ527" s="134"/>
      <c r="AR527" s="96"/>
      <c r="AS527" s="394"/>
      <c r="AT527" s="395"/>
      <c r="AU527" s="395"/>
      <c r="AV527" s="395"/>
      <c r="AW527" s="96"/>
      <c r="AX527" s="96"/>
      <c r="AY527" s="258"/>
      <c r="AZ527" s="19" t="str">
        <f t="shared" si="5"/>
        <v>COMPLETARE</v>
      </c>
      <c r="BA527" s="43"/>
    </row>
    <row r="528" spans="1:57" s="3" customFormat="1" ht="12" customHeight="1">
      <c r="A528" s="43"/>
      <c r="B528" s="258"/>
      <c r="C528" s="258"/>
      <c r="D528" s="377"/>
      <c r="E528" s="377"/>
      <c r="F528" s="377"/>
      <c r="G528" s="377"/>
      <c r="H528" s="377"/>
      <c r="I528" s="96"/>
      <c r="J528" s="397" t="s">
        <v>633</v>
      </c>
      <c r="K528" s="397"/>
      <c r="L528" s="397"/>
      <c r="M528" s="397"/>
      <c r="N528" s="397"/>
      <c r="O528" s="397"/>
      <c r="P528" s="397"/>
      <c r="Q528" s="397"/>
      <c r="R528" s="397"/>
      <c r="S528" s="397"/>
      <c r="T528" s="397"/>
      <c r="U528" s="397"/>
      <c r="V528" s="397"/>
      <c r="W528" s="397"/>
      <c r="X528" s="397"/>
      <c r="Y528" s="96"/>
      <c r="Z528" s="96"/>
      <c r="AA528" s="399"/>
      <c r="AB528" s="399"/>
      <c r="AC528" s="399"/>
      <c r="AD528" s="186"/>
      <c r="AE528" s="186"/>
      <c r="AF528" s="400"/>
      <c r="AG528" s="400"/>
      <c r="AH528" s="400"/>
      <c r="AI528" s="401"/>
      <c r="AJ528" s="96"/>
      <c r="AK528" s="187"/>
      <c r="AL528" s="402">
        <f t="shared" si="4"/>
        <v>0</v>
      </c>
      <c r="AM528" s="402"/>
      <c r="AN528" s="402"/>
      <c r="AO528" s="402"/>
      <c r="AP528" s="402"/>
      <c r="AQ528" s="134"/>
      <c r="AR528" s="96"/>
      <c r="AS528" s="394"/>
      <c r="AT528" s="395"/>
      <c r="AU528" s="395"/>
      <c r="AV528" s="395"/>
      <c r="AW528" s="96"/>
      <c r="AX528" s="96"/>
      <c r="AY528" s="258"/>
      <c r="AZ528" s="19" t="str">
        <f t="shared" si="5"/>
        <v>COMPLETARE</v>
      </c>
      <c r="BA528" s="43"/>
    </row>
    <row r="529" spans="1:53" s="3" customFormat="1" ht="12" customHeight="1">
      <c r="A529" s="43"/>
      <c r="B529" s="258"/>
      <c r="C529" s="258"/>
      <c r="D529" s="420"/>
      <c r="E529" s="420"/>
      <c r="F529" s="420"/>
      <c r="G529" s="420"/>
      <c r="H529" s="420"/>
      <c r="I529" s="96"/>
      <c r="J529" s="398" t="s">
        <v>630</v>
      </c>
      <c r="K529" s="398"/>
      <c r="L529" s="398"/>
      <c r="M529" s="398"/>
      <c r="N529" s="398"/>
      <c r="O529" s="398"/>
      <c r="P529" s="398"/>
      <c r="Q529" s="398"/>
      <c r="R529" s="398"/>
      <c r="S529" s="398"/>
      <c r="T529" s="398"/>
      <c r="U529" s="398"/>
      <c r="V529" s="398"/>
      <c r="W529" s="398"/>
      <c r="X529" s="398"/>
      <c r="Y529" s="191"/>
      <c r="Z529" s="191"/>
      <c r="AA529" s="399"/>
      <c r="AB529" s="399"/>
      <c r="AC529" s="399"/>
      <c r="AD529" s="186"/>
      <c r="AE529" s="186"/>
      <c r="AF529" s="400"/>
      <c r="AG529" s="400"/>
      <c r="AH529" s="400"/>
      <c r="AI529" s="401"/>
      <c r="AJ529" s="188"/>
      <c r="AK529" s="187"/>
      <c r="AL529" s="402">
        <f t="shared" si="4"/>
        <v>0</v>
      </c>
      <c r="AM529" s="402"/>
      <c r="AN529" s="402"/>
      <c r="AO529" s="402"/>
      <c r="AP529" s="402"/>
      <c r="AQ529" s="189"/>
      <c r="AR529" s="190"/>
      <c r="AS529" s="394"/>
      <c r="AT529" s="395"/>
      <c r="AU529" s="395"/>
      <c r="AV529" s="395"/>
      <c r="AW529" s="258"/>
      <c r="AX529" s="258"/>
      <c r="AY529" s="258"/>
      <c r="AZ529" s="19" t="str">
        <f t="shared" si="5"/>
        <v>COMPLETARE</v>
      </c>
      <c r="BA529" s="43"/>
    </row>
    <row r="530" spans="1:53" s="3" customFormat="1" ht="12" customHeight="1">
      <c r="A530" s="43"/>
      <c r="B530" s="258"/>
      <c r="C530" s="258"/>
      <c r="D530" s="96"/>
      <c r="E530" s="96"/>
      <c r="F530" s="96"/>
      <c r="G530" s="96"/>
      <c r="H530" s="96"/>
      <c r="I530" s="258"/>
      <c r="J530" s="397" t="s">
        <v>643</v>
      </c>
      <c r="K530" s="397"/>
      <c r="L530" s="397"/>
      <c r="M530" s="397"/>
      <c r="N530" s="397"/>
      <c r="O530" s="397"/>
      <c r="P530" s="397"/>
      <c r="Q530" s="397"/>
      <c r="R530" s="397"/>
      <c r="S530" s="397"/>
      <c r="T530" s="397"/>
      <c r="U530" s="397"/>
      <c r="V530" s="397"/>
      <c r="W530" s="397"/>
      <c r="X530" s="397"/>
      <c r="Y530" s="260"/>
      <c r="Z530" s="260"/>
      <c r="AA530" s="399"/>
      <c r="AB530" s="399"/>
      <c r="AC530" s="399"/>
      <c r="AD530" s="186"/>
      <c r="AE530" s="186"/>
      <c r="AF530" s="400"/>
      <c r="AG530" s="400"/>
      <c r="AH530" s="400"/>
      <c r="AI530" s="401"/>
      <c r="AJ530" s="188"/>
      <c r="AK530" s="187"/>
      <c r="AL530" s="402">
        <f t="shared" si="4"/>
        <v>0</v>
      </c>
      <c r="AM530" s="402"/>
      <c r="AN530" s="402"/>
      <c r="AO530" s="402"/>
      <c r="AP530" s="402"/>
      <c r="AQ530" s="189"/>
      <c r="AR530" s="190"/>
      <c r="AS530" s="394"/>
      <c r="AT530" s="395"/>
      <c r="AU530" s="395"/>
      <c r="AV530" s="395"/>
      <c r="AW530" s="258"/>
      <c r="AX530" s="258"/>
      <c r="AY530" s="258"/>
      <c r="AZ530" s="19" t="str">
        <f t="shared" si="5"/>
        <v>COMPLETARE</v>
      </c>
      <c r="BA530" s="43"/>
    </row>
    <row r="531" spans="1:53" s="3" customFormat="1" ht="12" customHeight="1">
      <c r="A531" s="43"/>
      <c r="B531" s="258"/>
      <c r="C531" s="96"/>
      <c r="D531" s="96"/>
      <c r="E531" s="96"/>
      <c r="F531" s="96"/>
      <c r="G531" s="96"/>
      <c r="H531" s="96"/>
      <c r="I531" s="96"/>
      <c r="J531" s="398" t="s">
        <v>629</v>
      </c>
      <c r="K531" s="398"/>
      <c r="L531" s="398"/>
      <c r="M531" s="398"/>
      <c r="N531" s="398"/>
      <c r="O531" s="398"/>
      <c r="P531" s="398"/>
      <c r="Q531" s="398"/>
      <c r="R531" s="398"/>
      <c r="S531" s="398"/>
      <c r="T531" s="398"/>
      <c r="U531" s="398"/>
      <c r="V531" s="398"/>
      <c r="W531" s="398"/>
      <c r="X531" s="398"/>
      <c r="Y531" s="191"/>
      <c r="Z531" s="191"/>
      <c r="AA531" s="399"/>
      <c r="AB531" s="399"/>
      <c r="AC531" s="399"/>
      <c r="AD531" s="186"/>
      <c r="AE531" s="186"/>
      <c r="AF531" s="400"/>
      <c r="AG531" s="400"/>
      <c r="AH531" s="400"/>
      <c r="AI531" s="401"/>
      <c r="AJ531" s="188"/>
      <c r="AK531" s="187"/>
      <c r="AL531" s="402">
        <f t="shared" si="4"/>
        <v>0</v>
      </c>
      <c r="AM531" s="402"/>
      <c r="AN531" s="402"/>
      <c r="AO531" s="402"/>
      <c r="AP531" s="402"/>
      <c r="AQ531" s="189"/>
      <c r="AR531" s="190"/>
      <c r="AS531" s="394"/>
      <c r="AT531" s="395"/>
      <c r="AU531" s="395"/>
      <c r="AV531" s="395"/>
      <c r="AW531" s="192"/>
      <c r="AX531" s="258"/>
      <c r="AY531" s="258"/>
      <c r="AZ531" s="19" t="str">
        <f t="shared" si="5"/>
        <v>COMPLETARE</v>
      </c>
      <c r="BA531" s="43"/>
    </row>
    <row r="532" spans="1:53" s="3" customFormat="1" ht="12" customHeight="1">
      <c r="A532" s="43"/>
      <c r="B532" s="258"/>
      <c r="C532" s="96"/>
      <c r="D532" s="96"/>
      <c r="E532" s="96"/>
      <c r="F532" s="96"/>
      <c r="G532" s="96"/>
      <c r="H532" s="96"/>
      <c r="I532" s="96"/>
      <c r="J532" s="397" t="s">
        <v>632</v>
      </c>
      <c r="K532" s="397"/>
      <c r="L532" s="397"/>
      <c r="M532" s="397"/>
      <c r="N532" s="397"/>
      <c r="O532" s="397"/>
      <c r="P532" s="397"/>
      <c r="Q532" s="397"/>
      <c r="R532" s="397"/>
      <c r="S532" s="397"/>
      <c r="T532" s="397"/>
      <c r="U532" s="397"/>
      <c r="V532" s="397"/>
      <c r="W532" s="397"/>
      <c r="X532" s="397"/>
      <c r="Y532" s="260"/>
      <c r="Z532" s="260"/>
      <c r="AA532" s="399"/>
      <c r="AB532" s="399"/>
      <c r="AC532" s="399"/>
      <c r="AD532" s="186"/>
      <c r="AE532" s="186"/>
      <c r="AF532" s="400"/>
      <c r="AG532" s="400"/>
      <c r="AH532" s="400"/>
      <c r="AI532" s="401"/>
      <c r="AJ532" s="188"/>
      <c r="AK532" s="187"/>
      <c r="AL532" s="402">
        <f t="shared" si="4"/>
        <v>0</v>
      </c>
      <c r="AM532" s="402"/>
      <c r="AN532" s="402"/>
      <c r="AO532" s="402"/>
      <c r="AP532" s="402"/>
      <c r="AQ532" s="189"/>
      <c r="AR532" s="190"/>
      <c r="AS532" s="394"/>
      <c r="AT532" s="395"/>
      <c r="AU532" s="395"/>
      <c r="AV532" s="395"/>
      <c r="AW532" s="192"/>
      <c r="AX532" s="258"/>
      <c r="AY532" s="258"/>
      <c r="AZ532" s="19" t="str">
        <f t="shared" si="5"/>
        <v>COMPLETARE</v>
      </c>
      <c r="BA532" s="43"/>
    </row>
    <row r="533" spans="1:53" s="3" customFormat="1" ht="12" customHeight="1">
      <c r="A533" s="43"/>
      <c r="B533" s="258"/>
      <c r="C533" s="96"/>
      <c r="D533" s="96"/>
      <c r="E533" s="96"/>
      <c r="F533" s="96"/>
      <c r="G533" s="96"/>
      <c r="H533" s="96"/>
      <c r="I533" s="96"/>
      <c r="J533" s="398" t="s">
        <v>623</v>
      </c>
      <c r="K533" s="398"/>
      <c r="L533" s="398"/>
      <c r="M533" s="398"/>
      <c r="N533" s="398"/>
      <c r="O533" s="398"/>
      <c r="P533" s="398"/>
      <c r="Q533" s="398"/>
      <c r="R533" s="398"/>
      <c r="S533" s="398"/>
      <c r="T533" s="398"/>
      <c r="U533" s="398"/>
      <c r="V533" s="398"/>
      <c r="W533" s="398"/>
      <c r="X533" s="398"/>
      <c r="Y533" s="191"/>
      <c r="Z533" s="191"/>
      <c r="AA533" s="399"/>
      <c r="AB533" s="399"/>
      <c r="AC533" s="399"/>
      <c r="AD533" s="186"/>
      <c r="AE533" s="186"/>
      <c r="AF533" s="400"/>
      <c r="AG533" s="400"/>
      <c r="AH533" s="400"/>
      <c r="AI533" s="401"/>
      <c r="AJ533" s="188"/>
      <c r="AK533" s="187"/>
      <c r="AL533" s="402">
        <f t="shared" si="4"/>
        <v>0</v>
      </c>
      <c r="AM533" s="402"/>
      <c r="AN533" s="402"/>
      <c r="AO533" s="402"/>
      <c r="AP533" s="402"/>
      <c r="AQ533" s="134"/>
      <c r="AR533" s="96"/>
      <c r="AS533" s="394"/>
      <c r="AT533" s="395"/>
      <c r="AU533" s="395"/>
      <c r="AV533" s="395"/>
      <c r="AW533" s="258"/>
      <c r="AX533" s="258"/>
      <c r="AY533" s="258"/>
      <c r="AZ533" s="19" t="str">
        <f t="shared" si="5"/>
        <v>COMPLETARE</v>
      </c>
      <c r="BA533" s="43"/>
    </row>
    <row r="534" spans="1:53" s="3" customFormat="1" ht="12" customHeight="1">
      <c r="A534" s="43"/>
      <c r="B534" s="258"/>
      <c r="C534" s="96"/>
      <c r="D534" s="96"/>
      <c r="E534" s="96"/>
      <c r="F534" s="96"/>
      <c r="G534" s="96"/>
      <c r="H534" s="96"/>
      <c r="I534" s="96"/>
      <c r="J534" s="398" t="s">
        <v>631</v>
      </c>
      <c r="K534" s="398"/>
      <c r="L534" s="398"/>
      <c r="M534" s="398"/>
      <c r="N534" s="398"/>
      <c r="O534" s="398"/>
      <c r="P534" s="398"/>
      <c r="Q534" s="398"/>
      <c r="R534" s="398"/>
      <c r="S534" s="398"/>
      <c r="T534" s="398"/>
      <c r="U534" s="398"/>
      <c r="V534" s="398"/>
      <c r="W534" s="398"/>
      <c r="X534" s="398"/>
      <c r="Y534" s="191"/>
      <c r="Z534" s="191"/>
      <c r="AA534" s="399"/>
      <c r="AB534" s="399"/>
      <c r="AC534" s="399"/>
      <c r="AD534" s="186"/>
      <c r="AE534" s="186"/>
      <c r="AF534" s="400"/>
      <c r="AG534" s="400"/>
      <c r="AH534" s="400"/>
      <c r="AI534" s="401"/>
      <c r="AJ534" s="188"/>
      <c r="AK534" s="187"/>
      <c r="AL534" s="402">
        <f t="shared" si="4"/>
        <v>0</v>
      </c>
      <c r="AM534" s="402"/>
      <c r="AN534" s="402"/>
      <c r="AO534" s="402"/>
      <c r="AP534" s="402"/>
      <c r="AQ534" s="134"/>
      <c r="AR534" s="96"/>
      <c r="AS534" s="394"/>
      <c r="AT534" s="395"/>
      <c r="AU534" s="395"/>
      <c r="AV534" s="395"/>
      <c r="AW534" s="258"/>
      <c r="AX534" s="258"/>
      <c r="AY534" s="258"/>
      <c r="AZ534" s="19" t="str">
        <f t="shared" si="5"/>
        <v>COMPLETARE</v>
      </c>
      <c r="BA534" s="43"/>
    </row>
    <row r="535" spans="1:53" s="3" customFormat="1" ht="12" customHeight="1">
      <c r="A535" s="43"/>
      <c r="B535" s="258"/>
      <c r="C535" s="258"/>
      <c r="D535" s="96"/>
      <c r="E535" s="96"/>
      <c r="F535" s="96"/>
      <c r="G535" s="96"/>
      <c r="H535" s="96"/>
      <c r="I535" s="258"/>
      <c r="J535" s="398" t="s">
        <v>624</v>
      </c>
      <c r="K535" s="398"/>
      <c r="L535" s="398"/>
      <c r="M535" s="398"/>
      <c r="N535" s="398"/>
      <c r="O535" s="398"/>
      <c r="P535" s="398"/>
      <c r="Q535" s="398"/>
      <c r="R535" s="398"/>
      <c r="S535" s="398"/>
      <c r="T535" s="398"/>
      <c r="U535" s="398"/>
      <c r="V535" s="398"/>
      <c r="W535" s="398"/>
      <c r="X535" s="398"/>
      <c r="Y535" s="191"/>
      <c r="Z535" s="191"/>
      <c r="AA535" s="399"/>
      <c r="AB535" s="399"/>
      <c r="AC535" s="399"/>
      <c r="AD535" s="186"/>
      <c r="AE535" s="186"/>
      <c r="AF535" s="400"/>
      <c r="AG535" s="400"/>
      <c r="AH535" s="400"/>
      <c r="AI535" s="401"/>
      <c r="AJ535" s="188"/>
      <c r="AK535" s="187"/>
      <c r="AL535" s="402">
        <f t="shared" si="4"/>
        <v>0</v>
      </c>
      <c r="AM535" s="402"/>
      <c r="AN535" s="402"/>
      <c r="AO535" s="402"/>
      <c r="AP535" s="402"/>
      <c r="AQ535" s="134"/>
      <c r="AR535" s="96"/>
      <c r="AS535" s="394"/>
      <c r="AT535" s="395"/>
      <c r="AU535" s="395"/>
      <c r="AV535" s="395"/>
      <c r="AW535" s="258"/>
      <c r="AX535" s="258"/>
      <c r="AY535" s="258"/>
      <c r="AZ535" s="19" t="str">
        <f t="shared" si="5"/>
        <v>COMPLETARE</v>
      </c>
      <c r="BA535" s="43"/>
    </row>
    <row r="536" spans="1:53" s="3" customFormat="1" ht="12" customHeight="1">
      <c r="A536" s="43"/>
      <c r="B536" s="258"/>
      <c r="C536" s="258"/>
      <c r="D536" s="96"/>
      <c r="E536" s="96"/>
      <c r="F536" s="96"/>
      <c r="G536" s="96"/>
      <c r="H536" s="96"/>
      <c r="I536" s="258"/>
      <c r="J536" s="397" t="s">
        <v>638</v>
      </c>
      <c r="K536" s="397"/>
      <c r="L536" s="397"/>
      <c r="M536" s="397"/>
      <c r="N536" s="397"/>
      <c r="O536" s="397"/>
      <c r="P536" s="397"/>
      <c r="Q536" s="397"/>
      <c r="R536" s="397"/>
      <c r="S536" s="397"/>
      <c r="T536" s="397"/>
      <c r="U536" s="397"/>
      <c r="V536" s="397"/>
      <c r="W536" s="397"/>
      <c r="X536" s="397"/>
      <c r="Y536" s="260"/>
      <c r="Z536" s="260"/>
      <c r="AA536" s="399"/>
      <c r="AB536" s="399"/>
      <c r="AC536" s="399"/>
      <c r="AD536" s="186"/>
      <c r="AE536" s="186"/>
      <c r="AF536" s="400"/>
      <c r="AG536" s="400"/>
      <c r="AH536" s="400"/>
      <c r="AI536" s="401"/>
      <c r="AJ536" s="188"/>
      <c r="AK536" s="187"/>
      <c r="AL536" s="402">
        <f t="shared" si="4"/>
        <v>0</v>
      </c>
      <c r="AM536" s="402"/>
      <c r="AN536" s="402"/>
      <c r="AO536" s="402"/>
      <c r="AP536" s="402"/>
      <c r="AQ536" s="134"/>
      <c r="AR536" s="96"/>
      <c r="AS536" s="394"/>
      <c r="AT536" s="395"/>
      <c r="AU536" s="395"/>
      <c r="AV536" s="395"/>
      <c r="AW536" s="258"/>
      <c r="AX536" s="258"/>
      <c r="AY536" s="258"/>
      <c r="AZ536" s="19" t="str">
        <f t="shared" si="5"/>
        <v>COMPLETARE</v>
      </c>
      <c r="BA536" s="43"/>
    </row>
    <row r="537" spans="1:53" s="3" customFormat="1" ht="12" customHeight="1">
      <c r="A537" s="43"/>
      <c r="B537" s="258"/>
      <c r="C537" s="258"/>
      <c r="D537" s="96"/>
      <c r="E537" s="96"/>
      <c r="F537" s="96"/>
      <c r="G537" s="96"/>
      <c r="H537" s="96"/>
      <c r="I537" s="258"/>
      <c r="J537" s="397" t="s">
        <v>628</v>
      </c>
      <c r="K537" s="397"/>
      <c r="L537" s="397"/>
      <c r="M537" s="397"/>
      <c r="N537" s="397"/>
      <c r="O537" s="397"/>
      <c r="P537" s="397"/>
      <c r="Q537" s="397"/>
      <c r="R537" s="397"/>
      <c r="S537" s="397"/>
      <c r="T537" s="397"/>
      <c r="U537" s="397"/>
      <c r="V537" s="397"/>
      <c r="W537" s="397"/>
      <c r="X537" s="397"/>
      <c r="Y537" s="260"/>
      <c r="Z537" s="260"/>
      <c r="AA537" s="399"/>
      <c r="AB537" s="399"/>
      <c r="AC537" s="399"/>
      <c r="AD537" s="186"/>
      <c r="AE537" s="186"/>
      <c r="AF537" s="400"/>
      <c r="AG537" s="400"/>
      <c r="AH537" s="400"/>
      <c r="AI537" s="401"/>
      <c r="AJ537" s="188"/>
      <c r="AK537" s="187"/>
      <c r="AL537" s="402">
        <f t="shared" si="4"/>
        <v>0</v>
      </c>
      <c r="AM537" s="402"/>
      <c r="AN537" s="402"/>
      <c r="AO537" s="402"/>
      <c r="AP537" s="402"/>
      <c r="AQ537" s="189"/>
      <c r="AR537" s="190"/>
      <c r="AS537" s="394"/>
      <c r="AT537" s="395"/>
      <c r="AU537" s="395"/>
      <c r="AV537" s="395"/>
      <c r="AW537" s="258"/>
      <c r="AX537" s="258"/>
      <c r="AY537" s="258"/>
      <c r="AZ537" s="19" t="str">
        <f t="shared" si="5"/>
        <v>COMPLETARE</v>
      </c>
      <c r="BA537" s="43"/>
    </row>
    <row r="538" spans="1:53" s="3" customFormat="1" ht="12" customHeight="1">
      <c r="A538" s="43"/>
      <c r="B538" s="258"/>
      <c r="C538" s="258"/>
      <c r="D538" s="137"/>
      <c r="E538" s="258"/>
      <c r="F538" s="256"/>
      <c r="G538" s="258"/>
      <c r="H538" s="258"/>
      <c r="I538" s="258"/>
      <c r="J538" s="397" t="s">
        <v>642</v>
      </c>
      <c r="K538" s="397"/>
      <c r="L538" s="397"/>
      <c r="M538" s="397"/>
      <c r="N538" s="397"/>
      <c r="O538" s="397"/>
      <c r="P538" s="397"/>
      <c r="Q538" s="397"/>
      <c r="R538" s="397"/>
      <c r="S538" s="397"/>
      <c r="T538" s="397"/>
      <c r="U538" s="397"/>
      <c r="V538" s="397"/>
      <c r="W538" s="397"/>
      <c r="X538" s="397"/>
      <c r="Y538" s="260"/>
      <c r="Z538" s="260"/>
      <c r="AA538" s="399"/>
      <c r="AB538" s="399"/>
      <c r="AC538" s="399"/>
      <c r="AD538" s="186"/>
      <c r="AE538" s="186"/>
      <c r="AF538" s="400"/>
      <c r="AG538" s="400"/>
      <c r="AH538" s="400"/>
      <c r="AI538" s="401"/>
      <c r="AJ538" s="188"/>
      <c r="AK538" s="187"/>
      <c r="AL538" s="402">
        <f t="shared" si="4"/>
        <v>0</v>
      </c>
      <c r="AM538" s="402"/>
      <c r="AN538" s="402"/>
      <c r="AO538" s="402"/>
      <c r="AP538" s="402"/>
      <c r="AQ538" s="189"/>
      <c r="AR538" s="190"/>
      <c r="AS538" s="394"/>
      <c r="AT538" s="395"/>
      <c r="AU538" s="395"/>
      <c r="AV538" s="395"/>
      <c r="AW538" s="258"/>
      <c r="AX538" s="258"/>
      <c r="AY538" s="258"/>
      <c r="AZ538" s="19" t="str">
        <f t="shared" si="5"/>
        <v>COMPLETARE</v>
      </c>
      <c r="BA538" s="43"/>
    </row>
    <row r="539" spans="1:53" s="3" customFormat="1" ht="12" customHeight="1">
      <c r="A539" s="43"/>
      <c r="B539" s="258"/>
      <c r="C539" s="258"/>
      <c r="D539" s="258"/>
      <c r="E539" s="259"/>
      <c r="F539" s="258"/>
      <c r="G539" s="258"/>
      <c r="H539" s="258"/>
      <c r="I539" s="258"/>
      <c r="J539" s="258"/>
      <c r="K539" s="112"/>
      <c r="L539" s="170"/>
      <c r="M539" s="170"/>
      <c r="N539" s="170"/>
      <c r="O539" s="170"/>
      <c r="P539" s="170"/>
      <c r="Q539" s="170"/>
      <c r="R539" s="170"/>
      <c r="S539" s="170"/>
      <c r="T539" s="170"/>
      <c r="U539" s="170"/>
      <c r="V539" s="170"/>
      <c r="W539" s="170"/>
      <c r="X539" s="170"/>
      <c r="Y539" s="170"/>
      <c r="Z539" s="170"/>
      <c r="AA539" s="193"/>
      <c r="AB539" s="194"/>
      <c r="AC539" s="194"/>
      <c r="AD539" s="195"/>
      <c r="AE539" s="195"/>
      <c r="AF539" s="196"/>
      <c r="AG539" s="196"/>
      <c r="AH539" s="196"/>
      <c r="AI539" s="196"/>
      <c r="AJ539" s="195"/>
      <c r="AK539" s="195"/>
      <c r="AL539" s="195"/>
      <c r="AM539" s="195"/>
      <c r="AN539" s="197"/>
      <c r="AO539" s="197"/>
      <c r="AP539" s="192"/>
      <c r="AQ539" s="198"/>
      <c r="AR539" s="198"/>
      <c r="AS539" s="198"/>
      <c r="AT539" s="198"/>
      <c r="AU539" s="198"/>
      <c r="AV539" s="198"/>
      <c r="AW539" s="258"/>
      <c r="AX539" s="258"/>
      <c r="AY539" s="258"/>
      <c r="AZ539" s="242"/>
      <c r="BA539" s="43"/>
    </row>
    <row r="540" spans="1:53" s="3" customFormat="1" ht="12" customHeight="1">
      <c r="A540" s="43"/>
      <c r="B540" s="258"/>
      <c r="C540" s="258"/>
      <c r="D540" s="183"/>
      <c r="E540" s="178"/>
      <c r="F540" s="199"/>
      <c r="G540" s="199"/>
      <c r="H540" s="199"/>
      <c r="I540" s="199"/>
      <c r="J540" s="199"/>
      <c r="K540" s="199"/>
      <c r="L540" s="199"/>
      <c r="M540" s="199"/>
      <c r="N540" s="178"/>
      <c r="O540" s="199"/>
      <c r="P540" s="199"/>
      <c r="Q540" s="199"/>
      <c r="R540" s="199"/>
      <c r="S540" s="199"/>
      <c r="T540" s="199"/>
      <c r="U540" s="199"/>
      <c r="V540" s="199"/>
      <c r="W540" s="199"/>
      <c r="X540" s="199"/>
      <c r="Y540" s="199"/>
      <c r="Z540" s="199"/>
      <c r="AA540" s="200"/>
      <c r="AB540" s="201"/>
      <c r="AC540" s="201"/>
      <c r="AD540" s="202"/>
      <c r="AE540" s="202"/>
      <c r="AF540" s="203"/>
      <c r="AG540" s="203"/>
      <c r="AH540" s="203"/>
      <c r="AI540" s="203"/>
      <c r="AJ540" s="202"/>
      <c r="AK540" s="202"/>
      <c r="AL540" s="202"/>
      <c r="AM540" s="202"/>
      <c r="AN540" s="82"/>
      <c r="AO540" s="82"/>
      <c r="AP540" s="82"/>
      <c r="AQ540" s="204"/>
      <c r="AR540" s="204"/>
      <c r="AS540" s="205"/>
      <c r="AT540" s="205"/>
      <c r="AU540" s="205"/>
      <c r="AV540" s="205"/>
      <c r="AW540" s="199"/>
      <c r="AX540" s="82"/>
      <c r="AY540" s="258"/>
      <c r="AZ540" s="243"/>
      <c r="BA540" s="43"/>
    </row>
    <row r="541" spans="1:53" s="3" customFormat="1" ht="12" customHeight="1">
      <c r="A541" s="43"/>
      <c r="B541" s="258"/>
      <c r="C541" s="174"/>
      <c r="D541" s="258"/>
      <c r="E541" s="259"/>
      <c r="F541" s="192"/>
      <c r="G541" s="192"/>
      <c r="H541" s="192"/>
      <c r="I541" s="192"/>
      <c r="J541" s="427" t="s">
        <v>644</v>
      </c>
      <c r="K541" s="427"/>
      <c r="L541" s="427"/>
      <c r="M541" s="427"/>
      <c r="N541" s="427"/>
      <c r="O541" s="427"/>
      <c r="P541" s="427"/>
      <c r="Q541" s="427"/>
      <c r="R541" s="427"/>
      <c r="S541" s="427"/>
      <c r="T541" s="427"/>
      <c r="U541" s="427"/>
      <c r="V541" s="427"/>
      <c r="W541" s="427"/>
      <c r="X541" s="427"/>
      <c r="Y541" s="266"/>
      <c r="Z541" s="266"/>
      <c r="AA541" s="399"/>
      <c r="AB541" s="399"/>
      <c r="AC541" s="399"/>
      <c r="AD541" s="206"/>
      <c r="AE541" s="206"/>
      <c r="AF541" s="400"/>
      <c r="AG541" s="400"/>
      <c r="AH541" s="400"/>
      <c r="AI541" s="401"/>
      <c r="AJ541" s="207"/>
      <c r="AK541" s="208"/>
      <c r="AL541" s="402">
        <f t="shared" ref="AL541:AL546" si="6">($AL$559*AF541)</f>
        <v>0</v>
      </c>
      <c r="AM541" s="402"/>
      <c r="AN541" s="402"/>
      <c r="AO541" s="402"/>
      <c r="AP541" s="402"/>
      <c r="AQ541" s="209"/>
      <c r="AR541" s="210"/>
      <c r="AS541" s="394"/>
      <c r="AT541" s="395"/>
      <c r="AU541" s="395"/>
      <c r="AV541" s="395"/>
      <c r="AW541" s="192"/>
      <c r="AX541" s="258"/>
      <c r="AY541" s="258"/>
      <c r="AZ541" s="19" t="str">
        <f t="shared" ref="AZ541:AZ546" si="7">IF(OR(IF(ISBLANK(AA541),TRUE),IF(ISBLANK(AF541),TRUE),IF(ISBLANK(AS541),TRUE)),"COMPLETARE","OK")</f>
        <v>COMPLETARE</v>
      </c>
      <c r="BA541" s="43"/>
    </row>
    <row r="542" spans="1:53" s="3" customFormat="1" ht="12" customHeight="1">
      <c r="A542" s="43"/>
      <c r="B542" s="258"/>
      <c r="C542" s="258"/>
      <c r="D542" s="415" t="s">
        <v>652</v>
      </c>
      <c r="E542" s="416"/>
      <c r="F542" s="416"/>
      <c r="G542" s="416"/>
      <c r="H542" s="416"/>
      <c r="I542" s="96"/>
      <c r="J542" s="397" t="s">
        <v>645</v>
      </c>
      <c r="K542" s="397"/>
      <c r="L542" s="397"/>
      <c r="M542" s="397"/>
      <c r="N542" s="397"/>
      <c r="O542" s="397"/>
      <c r="P542" s="397"/>
      <c r="Q542" s="397"/>
      <c r="R542" s="397"/>
      <c r="S542" s="397"/>
      <c r="T542" s="397"/>
      <c r="U542" s="397"/>
      <c r="V542" s="397"/>
      <c r="W542" s="397"/>
      <c r="X542" s="397"/>
      <c r="Y542" s="266"/>
      <c r="Z542" s="266"/>
      <c r="AA542" s="399"/>
      <c r="AB542" s="399"/>
      <c r="AC542" s="399"/>
      <c r="AD542" s="206"/>
      <c r="AE542" s="206"/>
      <c r="AF542" s="400"/>
      <c r="AG542" s="400"/>
      <c r="AH542" s="400"/>
      <c r="AI542" s="401"/>
      <c r="AJ542" s="207"/>
      <c r="AK542" s="208"/>
      <c r="AL542" s="402">
        <f t="shared" si="6"/>
        <v>0</v>
      </c>
      <c r="AM542" s="402"/>
      <c r="AN542" s="402"/>
      <c r="AO542" s="402"/>
      <c r="AP542" s="402"/>
      <c r="AQ542" s="209"/>
      <c r="AR542" s="210"/>
      <c r="AS542" s="394"/>
      <c r="AT542" s="395"/>
      <c r="AU542" s="395"/>
      <c r="AV542" s="395"/>
      <c r="AW542" s="192"/>
      <c r="AX542" s="258"/>
      <c r="AY542" s="258"/>
      <c r="AZ542" s="19" t="str">
        <f t="shared" si="7"/>
        <v>COMPLETARE</v>
      </c>
      <c r="BA542" s="43"/>
    </row>
    <row r="543" spans="1:53" s="3" customFormat="1" ht="12" customHeight="1">
      <c r="A543" s="43"/>
      <c r="B543" s="258"/>
      <c r="C543" s="258"/>
      <c r="D543" s="416"/>
      <c r="E543" s="416"/>
      <c r="F543" s="416"/>
      <c r="G543" s="416"/>
      <c r="H543" s="416"/>
      <c r="I543" s="96"/>
      <c r="J543" s="398" t="s">
        <v>630</v>
      </c>
      <c r="K543" s="398"/>
      <c r="L543" s="398"/>
      <c r="M543" s="398"/>
      <c r="N543" s="398"/>
      <c r="O543" s="398"/>
      <c r="P543" s="398"/>
      <c r="Q543" s="398"/>
      <c r="R543" s="398"/>
      <c r="S543" s="398"/>
      <c r="T543" s="398"/>
      <c r="U543" s="398"/>
      <c r="V543" s="398"/>
      <c r="W543" s="398"/>
      <c r="X543" s="398"/>
      <c r="Y543" s="266"/>
      <c r="Z543" s="266"/>
      <c r="AA543" s="399"/>
      <c r="AB543" s="399"/>
      <c r="AC543" s="399"/>
      <c r="AD543" s="206"/>
      <c r="AE543" s="206"/>
      <c r="AF543" s="400"/>
      <c r="AG543" s="400"/>
      <c r="AH543" s="400"/>
      <c r="AI543" s="401"/>
      <c r="AJ543" s="207"/>
      <c r="AK543" s="208"/>
      <c r="AL543" s="402">
        <f t="shared" si="6"/>
        <v>0</v>
      </c>
      <c r="AM543" s="402"/>
      <c r="AN543" s="402"/>
      <c r="AO543" s="402"/>
      <c r="AP543" s="402"/>
      <c r="AQ543" s="209"/>
      <c r="AR543" s="210"/>
      <c r="AS543" s="394"/>
      <c r="AT543" s="395"/>
      <c r="AU543" s="395"/>
      <c r="AV543" s="395"/>
      <c r="AW543" s="258"/>
      <c r="AX543" s="258"/>
      <c r="AY543" s="258"/>
      <c r="AZ543" s="19" t="str">
        <f t="shared" si="7"/>
        <v>COMPLETARE</v>
      </c>
      <c r="BA543" s="43"/>
    </row>
    <row r="544" spans="1:53" s="3" customFormat="1" ht="12" customHeight="1">
      <c r="A544" s="43"/>
      <c r="B544" s="258"/>
      <c r="C544" s="258"/>
      <c r="D544" s="416"/>
      <c r="E544" s="416"/>
      <c r="F544" s="416"/>
      <c r="G544" s="416"/>
      <c r="H544" s="416"/>
      <c r="I544" s="96"/>
      <c r="J544" s="397" t="s">
        <v>529</v>
      </c>
      <c r="K544" s="397"/>
      <c r="L544" s="397"/>
      <c r="M544" s="397"/>
      <c r="N544" s="397"/>
      <c r="O544" s="397"/>
      <c r="P544" s="397"/>
      <c r="Q544" s="397"/>
      <c r="R544" s="397"/>
      <c r="S544" s="397"/>
      <c r="T544" s="397"/>
      <c r="U544" s="397"/>
      <c r="V544" s="397"/>
      <c r="W544" s="397"/>
      <c r="X544" s="397"/>
      <c r="Y544" s="266"/>
      <c r="Z544" s="266"/>
      <c r="AA544" s="399"/>
      <c r="AB544" s="399"/>
      <c r="AC544" s="399"/>
      <c r="AD544" s="206"/>
      <c r="AE544" s="206"/>
      <c r="AF544" s="400"/>
      <c r="AG544" s="400"/>
      <c r="AH544" s="400"/>
      <c r="AI544" s="401"/>
      <c r="AJ544" s="207"/>
      <c r="AK544" s="208"/>
      <c r="AL544" s="402">
        <f t="shared" si="6"/>
        <v>0</v>
      </c>
      <c r="AM544" s="402"/>
      <c r="AN544" s="402"/>
      <c r="AO544" s="402"/>
      <c r="AP544" s="402"/>
      <c r="AQ544" s="209"/>
      <c r="AR544" s="210"/>
      <c r="AS544" s="394"/>
      <c r="AT544" s="395"/>
      <c r="AU544" s="395"/>
      <c r="AV544" s="395"/>
      <c r="AW544" s="258"/>
      <c r="AX544" s="258"/>
      <c r="AY544" s="258"/>
      <c r="AZ544" s="19" t="str">
        <f t="shared" si="7"/>
        <v>COMPLETARE</v>
      </c>
      <c r="BA544" s="43"/>
    </row>
    <row r="545" spans="1:53" s="3" customFormat="1" ht="12" customHeight="1">
      <c r="A545" s="43"/>
      <c r="B545" s="258"/>
      <c r="C545" s="258"/>
      <c r="D545" s="417"/>
      <c r="E545" s="417"/>
      <c r="F545" s="417"/>
      <c r="G545" s="417"/>
      <c r="H545" s="417"/>
      <c r="I545" s="96"/>
      <c r="J545" s="398" t="s">
        <v>646</v>
      </c>
      <c r="K545" s="398"/>
      <c r="L545" s="398"/>
      <c r="M545" s="398"/>
      <c r="N545" s="398"/>
      <c r="O545" s="398"/>
      <c r="P545" s="398"/>
      <c r="Q545" s="398"/>
      <c r="R545" s="398"/>
      <c r="S545" s="398"/>
      <c r="T545" s="398"/>
      <c r="U545" s="398"/>
      <c r="V545" s="398"/>
      <c r="W545" s="398"/>
      <c r="X545" s="398"/>
      <c r="Y545" s="266"/>
      <c r="Z545" s="266"/>
      <c r="AA545" s="399"/>
      <c r="AB545" s="399"/>
      <c r="AC545" s="399"/>
      <c r="AD545" s="206"/>
      <c r="AE545" s="206"/>
      <c r="AF545" s="400"/>
      <c r="AG545" s="400"/>
      <c r="AH545" s="400"/>
      <c r="AI545" s="401"/>
      <c r="AJ545" s="207"/>
      <c r="AK545" s="208"/>
      <c r="AL545" s="402">
        <f t="shared" si="6"/>
        <v>0</v>
      </c>
      <c r="AM545" s="402"/>
      <c r="AN545" s="402"/>
      <c r="AO545" s="402"/>
      <c r="AP545" s="402"/>
      <c r="AQ545" s="209"/>
      <c r="AR545" s="210"/>
      <c r="AS545" s="394"/>
      <c r="AT545" s="395"/>
      <c r="AU545" s="395"/>
      <c r="AV545" s="395"/>
      <c r="AW545" s="258"/>
      <c r="AX545" s="258"/>
      <c r="AY545" s="258"/>
      <c r="AZ545" s="19" t="str">
        <f t="shared" si="7"/>
        <v>COMPLETARE</v>
      </c>
      <c r="BA545" s="43"/>
    </row>
    <row r="546" spans="1:53" s="3" customFormat="1" ht="12" customHeight="1">
      <c r="A546" s="43"/>
      <c r="B546" s="258"/>
      <c r="C546" s="258"/>
      <c r="D546" s="96"/>
      <c r="E546" s="96"/>
      <c r="F546" s="96"/>
      <c r="G546" s="96"/>
      <c r="H546" s="96"/>
      <c r="I546" s="96"/>
      <c r="J546" s="397" t="s">
        <v>647</v>
      </c>
      <c r="K546" s="414"/>
      <c r="L546" s="414"/>
      <c r="M546" s="414"/>
      <c r="N546" s="414"/>
      <c r="O546" s="414"/>
      <c r="P546" s="414"/>
      <c r="Q546" s="414"/>
      <c r="R546" s="414"/>
      <c r="S546" s="414"/>
      <c r="T546" s="414"/>
      <c r="U546" s="414"/>
      <c r="V546" s="414"/>
      <c r="W546" s="414"/>
      <c r="X546" s="414"/>
      <c r="Y546" s="266"/>
      <c r="Z546" s="266"/>
      <c r="AA546" s="399"/>
      <c r="AB546" s="399"/>
      <c r="AC546" s="399"/>
      <c r="AD546" s="206"/>
      <c r="AE546" s="206"/>
      <c r="AF546" s="400"/>
      <c r="AG546" s="400"/>
      <c r="AH546" s="400"/>
      <c r="AI546" s="401"/>
      <c r="AJ546" s="207"/>
      <c r="AK546" s="208"/>
      <c r="AL546" s="402">
        <f t="shared" si="6"/>
        <v>0</v>
      </c>
      <c r="AM546" s="402"/>
      <c r="AN546" s="402"/>
      <c r="AO546" s="402"/>
      <c r="AP546" s="402"/>
      <c r="AQ546" s="209"/>
      <c r="AR546" s="210"/>
      <c r="AS546" s="394"/>
      <c r="AT546" s="395"/>
      <c r="AU546" s="395"/>
      <c r="AV546" s="395"/>
      <c r="AW546" s="258"/>
      <c r="AX546" s="258"/>
      <c r="AY546" s="258"/>
      <c r="AZ546" s="19" t="str">
        <f t="shared" si="7"/>
        <v>COMPLETARE</v>
      </c>
      <c r="BA546" s="43"/>
    </row>
    <row r="547" spans="1:53" s="3" customFormat="1" ht="12" customHeight="1">
      <c r="A547" s="43"/>
      <c r="B547" s="258"/>
      <c r="C547" s="258"/>
      <c r="D547" s="137"/>
      <c r="E547" s="258"/>
      <c r="F547" s="256"/>
      <c r="G547" s="258"/>
      <c r="H547" s="258"/>
      <c r="I547" s="258"/>
      <c r="J547" s="96"/>
      <c r="K547" s="96"/>
      <c r="L547" s="96"/>
      <c r="M547" s="96"/>
      <c r="N547" s="96"/>
      <c r="O547" s="96"/>
      <c r="P547" s="96"/>
      <c r="Q547" s="96"/>
      <c r="R547" s="96"/>
      <c r="S547" s="96"/>
      <c r="T547" s="96"/>
      <c r="U547" s="96"/>
      <c r="V547" s="96"/>
      <c r="W547" s="96"/>
      <c r="X547" s="96"/>
      <c r="Y547" s="96"/>
      <c r="Z547" s="96"/>
      <c r="AA547" s="116"/>
      <c r="AB547" s="211"/>
      <c r="AC547" s="211"/>
      <c r="AD547" s="212"/>
      <c r="AE547" s="212"/>
      <c r="AF547" s="213"/>
      <c r="AG547" s="213"/>
      <c r="AH547" s="213"/>
      <c r="AI547" s="213"/>
      <c r="AJ547" s="212"/>
      <c r="AK547" s="212"/>
      <c r="AL547" s="212"/>
      <c r="AM547" s="212"/>
      <c r="AN547" s="258"/>
      <c r="AO547" s="258"/>
      <c r="AP547" s="258"/>
      <c r="AQ547" s="214"/>
      <c r="AR547" s="214"/>
      <c r="AS547" s="215"/>
      <c r="AT547" s="215"/>
      <c r="AU547" s="215"/>
      <c r="AV547" s="215"/>
      <c r="AW547" s="258"/>
      <c r="AX547" s="258"/>
      <c r="AY547" s="258"/>
      <c r="AZ547" s="243"/>
      <c r="BA547" s="43"/>
    </row>
    <row r="548" spans="1:53" s="3" customFormat="1" ht="12" customHeight="1">
      <c r="A548" s="43"/>
      <c r="B548" s="258"/>
      <c r="C548" s="258"/>
      <c r="D548" s="82"/>
      <c r="E548" s="119"/>
      <c r="F548" s="119"/>
      <c r="G548" s="119"/>
      <c r="H548" s="119"/>
      <c r="I548" s="119"/>
      <c r="J548" s="82"/>
      <c r="K548" s="82"/>
      <c r="L548" s="119"/>
      <c r="M548" s="82"/>
      <c r="N548" s="82"/>
      <c r="O548" s="82"/>
      <c r="P548" s="82"/>
      <c r="Q548" s="82"/>
      <c r="R548" s="82"/>
      <c r="S548" s="82"/>
      <c r="T548" s="82"/>
      <c r="U548" s="82"/>
      <c r="V548" s="82"/>
      <c r="W548" s="82"/>
      <c r="X548" s="82"/>
      <c r="Y548" s="82"/>
      <c r="Z548" s="82"/>
      <c r="AA548" s="216"/>
      <c r="AB548" s="217"/>
      <c r="AC548" s="217"/>
      <c r="AD548" s="218"/>
      <c r="AE548" s="218"/>
      <c r="AF548" s="219"/>
      <c r="AG548" s="219"/>
      <c r="AH548" s="219"/>
      <c r="AI548" s="219"/>
      <c r="AJ548" s="218"/>
      <c r="AK548" s="218"/>
      <c r="AL548" s="218"/>
      <c r="AM548" s="218"/>
      <c r="AN548" s="82"/>
      <c r="AO548" s="82"/>
      <c r="AP548" s="82"/>
      <c r="AQ548" s="220"/>
      <c r="AR548" s="220"/>
      <c r="AS548" s="220"/>
      <c r="AT548" s="220"/>
      <c r="AU548" s="220"/>
      <c r="AV548" s="220"/>
      <c r="AW548" s="82"/>
      <c r="AX548" s="82"/>
      <c r="AY548" s="258"/>
      <c r="AZ548" s="242"/>
      <c r="BA548" s="43"/>
    </row>
    <row r="549" spans="1:53" s="3" customFormat="1" ht="12" customHeight="1">
      <c r="A549" s="43"/>
      <c r="B549" s="258"/>
      <c r="C549" s="258"/>
      <c r="D549" s="415" t="s">
        <v>653</v>
      </c>
      <c r="E549" s="416"/>
      <c r="F549" s="416"/>
      <c r="G549" s="416"/>
      <c r="H549" s="416"/>
      <c r="I549" s="96"/>
      <c r="J549" s="427" t="s">
        <v>648</v>
      </c>
      <c r="K549" s="427"/>
      <c r="L549" s="427"/>
      <c r="M549" s="427"/>
      <c r="N549" s="427"/>
      <c r="O549" s="427"/>
      <c r="P549" s="427"/>
      <c r="Q549" s="427"/>
      <c r="R549" s="427"/>
      <c r="S549" s="427"/>
      <c r="T549" s="427"/>
      <c r="U549" s="427"/>
      <c r="V549" s="427"/>
      <c r="W549" s="427"/>
      <c r="X549" s="427"/>
      <c r="Y549" s="260"/>
      <c r="Z549" s="260"/>
      <c r="AA549" s="399"/>
      <c r="AB549" s="399"/>
      <c r="AC549" s="399"/>
      <c r="AD549" s="186"/>
      <c r="AE549" s="186"/>
      <c r="AF549" s="400"/>
      <c r="AG549" s="400"/>
      <c r="AH549" s="400"/>
      <c r="AI549" s="401"/>
      <c r="AJ549" s="188"/>
      <c r="AK549" s="187"/>
      <c r="AL549" s="402">
        <f>($AL$559*AF549)</f>
        <v>0</v>
      </c>
      <c r="AM549" s="402"/>
      <c r="AN549" s="402"/>
      <c r="AO549" s="402"/>
      <c r="AP549" s="402"/>
      <c r="AQ549" s="189"/>
      <c r="AR549" s="190"/>
      <c r="AS549" s="394"/>
      <c r="AT549" s="395"/>
      <c r="AU549" s="395"/>
      <c r="AV549" s="395"/>
      <c r="AW549" s="192"/>
      <c r="AX549" s="258"/>
      <c r="AY549" s="258"/>
      <c r="AZ549" s="19" t="str">
        <f>IF(OR(IF(ISBLANK(AA549),TRUE),IF(ISBLANK(AF549),TRUE),IF(ISBLANK(AS549),TRUE)),"COMPLETARE","OK")</f>
        <v>COMPLETARE</v>
      </c>
      <c r="BA549" s="43"/>
    </row>
    <row r="550" spans="1:53" s="3" customFormat="1" ht="12" customHeight="1">
      <c r="A550" s="43"/>
      <c r="B550" s="258"/>
      <c r="C550" s="258"/>
      <c r="D550" s="416"/>
      <c r="E550" s="416"/>
      <c r="F550" s="416"/>
      <c r="G550" s="416"/>
      <c r="H550" s="416"/>
      <c r="I550" s="96"/>
      <c r="J550" s="397" t="s">
        <v>649</v>
      </c>
      <c r="K550" s="397"/>
      <c r="L550" s="397"/>
      <c r="M550" s="397"/>
      <c r="N550" s="397"/>
      <c r="O550" s="397"/>
      <c r="P550" s="397"/>
      <c r="Q550" s="397"/>
      <c r="R550" s="397"/>
      <c r="S550" s="397"/>
      <c r="T550" s="397"/>
      <c r="U550" s="397"/>
      <c r="V550" s="397"/>
      <c r="W550" s="397"/>
      <c r="X550" s="397"/>
      <c r="Y550" s="260"/>
      <c r="Z550" s="260"/>
      <c r="AA550" s="399"/>
      <c r="AB550" s="399"/>
      <c r="AC550" s="399"/>
      <c r="AD550" s="186"/>
      <c r="AE550" s="186"/>
      <c r="AF550" s="400"/>
      <c r="AG550" s="400"/>
      <c r="AH550" s="400"/>
      <c r="AI550" s="401"/>
      <c r="AJ550" s="188"/>
      <c r="AK550" s="187"/>
      <c r="AL550" s="402">
        <f>($AL$559*AF550)</f>
        <v>0</v>
      </c>
      <c r="AM550" s="402"/>
      <c r="AN550" s="402"/>
      <c r="AO550" s="402"/>
      <c r="AP550" s="402"/>
      <c r="AQ550" s="189"/>
      <c r="AR550" s="190"/>
      <c r="AS550" s="394"/>
      <c r="AT550" s="395"/>
      <c r="AU550" s="395"/>
      <c r="AV550" s="395"/>
      <c r="AW550" s="258"/>
      <c r="AX550" s="258"/>
      <c r="AY550" s="258"/>
      <c r="AZ550" s="19" t="str">
        <f>IF(OR(IF(ISBLANK(AA550),TRUE),IF(ISBLANK(AF550),TRUE),IF(ISBLANK(AS550),TRUE)),"COMPLETARE","OK")</f>
        <v>COMPLETARE</v>
      </c>
      <c r="BA550" s="43"/>
    </row>
    <row r="551" spans="1:53" s="3" customFormat="1" ht="12" customHeight="1">
      <c r="A551" s="43"/>
      <c r="B551" s="258"/>
      <c r="C551" s="258"/>
      <c r="D551" s="416"/>
      <c r="E551" s="416"/>
      <c r="F551" s="416"/>
      <c r="G551" s="416"/>
      <c r="H551" s="416"/>
      <c r="I551" s="96"/>
      <c r="J551" s="398" t="s">
        <v>646</v>
      </c>
      <c r="K551" s="398"/>
      <c r="L551" s="398"/>
      <c r="M551" s="398"/>
      <c r="N551" s="398"/>
      <c r="O551" s="398"/>
      <c r="P551" s="398"/>
      <c r="Q551" s="398"/>
      <c r="R551" s="398"/>
      <c r="S551" s="398"/>
      <c r="T551" s="398"/>
      <c r="U551" s="398"/>
      <c r="V551" s="398"/>
      <c r="W551" s="398"/>
      <c r="X551" s="398"/>
      <c r="Y551" s="191"/>
      <c r="Z551" s="191"/>
      <c r="AA551" s="399"/>
      <c r="AB551" s="399"/>
      <c r="AC551" s="399"/>
      <c r="AD551" s="186"/>
      <c r="AE551" s="186"/>
      <c r="AF551" s="400"/>
      <c r="AG551" s="400"/>
      <c r="AH551" s="400"/>
      <c r="AI551" s="401"/>
      <c r="AJ551" s="188"/>
      <c r="AK551" s="187"/>
      <c r="AL551" s="402">
        <f>($AL$559*AF551)</f>
        <v>0</v>
      </c>
      <c r="AM551" s="402"/>
      <c r="AN551" s="402"/>
      <c r="AO551" s="402"/>
      <c r="AP551" s="402"/>
      <c r="AQ551" s="189"/>
      <c r="AR551" s="190"/>
      <c r="AS551" s="394"/>
      <c r="AT551" s="395"/>
      <c r="AU551" s="395"/>
      <c r="AV551" s="395"/>
      <c r="AW551" s="258"/>
      <c r="AX551" s="258"/>
      <c r="AY551" s="258"/>
      <c r="AZ551" s="19" t="str">
        <f>IF(OR(IF(ISBLANK(AA551),TRUE),IF(ISBLANK(AF551),TRUE),IF(ISBLANK(AS551),TRUE)),"COMPLETARE","OK")</f>
        <v>COMPLETARE</v>
      </c>
      <c r="BA551" s="43"/>
    </row>
    <row r="552" spans="1:53" s="3" customFormat="1" ht="12" customHeight="1">
      <c r="A552" s="43"/>
      <c r="B552" s="258"/>
      <c r="C552" s="258"/>
      <c r="D552" s="417"/>
      <c r="E552" s="417"/>
      <c r="F552" s="417"/>
      <c r="G552" s="417"/>
      <c r="H552" s="417"/>
      <c r="I552" s="96"/>
      <c r="J552" s="397" t="s">
        <v>650</v>
      </c>
      <c r="K552" s="397"/>
      <c r="L552" s="397"/>
      <c r="M552" s="397"/>
      <c r="N552" s="397"/>
      <c r="O552" s="397"/>
      <c r="P552" s="397"/>
      <c r="Q552" s="397"/>
      <c r="R552" s="397"/>
      <c r="S552" s="397"/>
      <c r="T552" s="397"/>
      <c r="U552" s="397"/>
      <c r="V552" s="397"/>
      <c r="W552" s="397"/>
      <c r="X552" s="397"/>
      <c r="Y552" s="260"/>
      <c r="Z552" s="260"/>
      <c r="AA552" s="399"/>
      <c r="AB552" s="399"/>
      <c r="AC552" s="399"/>
      <c r="AD552" s="186"/>
      <c r="AE552" s="186"/>
      <c r="AF552" s="400"/>
      <c r="AG552" s="400"/>
      <c r="AH552" s="400"/>
      <c r="AI552" s="401"/>
      <c r="AJ552" s="188"/>
      <c r="AK552" s="187"/>
      <c r="AL552" s="402">
        <f>($AL$559*AF552)</f>
        <v>0</v>
      </c>
      <c r="AM552" s="402"/>
      <c r="AN552" s="402"/>
      <c r="AO552" s="402"/>
      <c r="AP552" s="402"/>
      <c r="AQ552" s="189"/>
      <c r="AR552" s="190"/>
      <c r="AS552" s="394"/>
      <c r="AT552" s="395"/>
      <c r="AU552" s="395"/>
      <c r="AV552" s="395"/>
      <c r="AW552" s="258"/>
      <c r="AX552" s="258"/>
      <c r="AY552" s="258"/>
      <c r="AZ552" s="19" t="str">
        <f>IF(OR(IF(ISBLANK(AA552),TRUE),IF(ISBLANK(AF552),TRUE),IF(ISBLANK(AS552),TRUE)),"COMPLETARE","OK")</f>
        <v>COMPLETARE</v>
      </c>
      <c r="BA552" s="43"/>
    </row>
    <row r="553" spans="1:53" s="3" customFormat="1" ht="12" customHeight="1">
      <c r="A553" s="43"/>
      <c r="B553" s="258"/>
      <c r="C553" s="96"/>
      <c r="D553" s="96"/>
      <c r="E553" s="96"/>
      <c r="F553" s="96"/>
      <c r="G553" s="96"/>
      <c r="H553" s="258"/>
      <c r="I553" s="258"/>
      <c r="J553" s="258"/>
      <c r="K553" s="96"/>
      <c r="L553" s="96"/>
      <c r="M553" s="96"/>
      <c r="N553" s="96"/>
      <c r="O553" s="96"/>
      <c r="P553" s="96"/>
      <c r="Q553" s="96"/>
      <c r="R553" s="96"/>
      <c r="S553" s="96"/>
      <c r="T553" s="96"/>
      <c r="U553" s="96"/>
      <c r="V553" s="96"/>
      <c r="W553" s="96"/>
      <c r="X553" s="96"/>
      <c r="Y553" s="96"/>
      <c r="Z553" s="96"/>
      <c r="AA553" s="116"/>
      <c r="AB553" s="116"/>
      <c r="AC553" s="116"/>
      <c r="AD553" s="258"/>
      <c r="AE553" s="258"/>
      <c r="AF553" s="154"/>
      <c r="AG553" s="154"/>
      <c r="AH553" s="154"/>
      <c r="AI553" s="154"/>
      <c r="AJ553" s="258"/>
      <c r="AK553" s="258"/>
      <c r="AL553" s="258"/>
      <c r="AM553" s="258"/>
      <c r="AN553" s="258"/>
      <c r="AO553" s="258"/>
      <c r="AP553" s="258"/>
      <c r="AQ553" s="258"/>
      <c r="AR553" s="258"/>
      <c r="AS553" s="258"/>
      <c r="AT553" s="258"/>
      <c r="AU553" s="258"/>
      <c r="AV553" s="258"/>
      <c r="AW553" s="258"/>
      <c r="AX553" s="258"/>
      <c r="AY553" s="258"/>
      <c r="AZ553" s="234"/>
      <c r="BA553" s="43"/>
    </row>
    <row r="554" spans="1:53" s="3" customFormat="1" ht="12" customHeight="1">
      <c r="A554" s="43"/>
      <c r="B554" s="258"/>
      <c r="C554" s="96"/>
      <c r="D554" s="119"/>
      <c r="E554" s="119"/>
      <c r="F554" s="119"/>
      <c r="G554" s="119"/>
      <c r="H554" s="82"/>
      <c r="I554" s="82"/>
      <c r="J554" s="82"/>
      <c r="K554" s="119"/>
      <c r="L554" s="119"/>
      <c r="M554" s="119"/>
      <c r="N554" s="119"/>
      <c r="O554" s="119"/>
      <c r="P554" s="119"/>
      <c r="Q554" s="119"/>
      <c r="R554" s="119"/>
      <c r="S554" s="119"/>
      <c r="T554" s="119"/>
      <c r="U554" s="119"/>
      <c r="V554" s="119"/>
      <c r="W554" s="119"/>
      <c r="X554" s="119"/>
      <c r="Y554" s="119"/>
      <c r="Z554" s="119"/>
      <c r="AA554" s="216"/>
      <c r="AB554" s="216"/>
      <c r="AC554" s="216"/>
      <c r="AD554" s="82"/>
      <c r="AE554" s="82"/>
      <c r="AF554" s="221"/>
      <c r="AG554" s="221"/>
      <c r="AH554" s="221"/>
      <c r="AI554" s="221"/>
      <c r="AJ554" s="82"/>
      <c r="AK554" s="82"/>
      <c r="AL554" s="82"/>
      <c r="AM554" s="82"/>
      <c r="AN554" s="82"/>
      <c r="AO554" s="82"/>
      <c r="AP554" s="82"/>
      <c r="AQ554" s="82"/>
      <c r="AR554" s="82"/>
      <c r="AS554" s="82"/>
      <c r="AT554" s="82"/>
      <c r="AU554" s="82"/>
      <c r="AV554" s="82"/>
      <c r="AW554" s="82"/>
      <c r="AX554" s="82"/>
      <c r="AY554" s="258"/>
      <c r="AZ554" s="234"/>
      <c r="BA554" s="43"/>
    </row>
    <row r="555" spans="1:53" s="3" customFormat="1" ht="12" customHeight="1">
      <c r="A555" s="43"/>
      <c r="B555" s="258"/>
      <c r="C555" s="96"/>
      <c r="D555" s="415" t="s">
        <v>656</v>
      </c>
      <c r="E555" s="416"/>
      <c r="F555" s="416"/>
      <c r="G555" s="416"/>
      <c r="H555" s="416"/>
      <c r="I555" s="96"/>
      <c r="J555" s="427" t="s">
        <v>530</v>
      </c>
      <c r="K555" s="427"/>
      <c r="L555" s="427"/>
      <c r="M555" s="427"/>
      <c r="N555" s="427"/>
      <c r="O555" s="427"/>
      <c r="P555" s="427"/>
      <c r="Q555" s="427"/>
      <c r="R555" s="427"/>
      <c r="S555" s="427"/>
      <c r="T555" s="427"/>
      <c r="U555" s="427"/>
      <c r="V555" s="427"/>
      <c r="W555" s="427"/>
      <c r="X555" s="427"/>
      <c r="Y555" s="96"/>
      <c r="Z555" s="96"/>
      <c r="AA555" s="399"/>
      <c r="AB555" s="399"/>
      <c r="AC555" s="399"/>
      <c r="AD555" s="267"/>
      <c r="AE555" s="267"/>
      <c r="AF555" s="400"/>
      <c r="AG555" s="400"/>
      <c r="AH555" s="400"/>
      <c r="AI555" s="401"/>
      <c r="AJ555" s="267"/>
      <c r="AK555" s="86"/>
      <c r="AL555" s="402">
        <f>($AL$559*AF555)</f>
        <v>0</v>
      </c>
      <c r="AM555" s="402"/>
      <c r="AN555" s="402"/>
      <c r="AO555" s="402"/>
      <c r="AP555" s="402"/>
      <c r="AQ555" s="87"/>
      <c r="AR555" s="267"/>
      <c r="AS555" s="394"/>
      <c r="AT555" s="395"/>
      <c r="AU555" s="395"/>
      <c r="AV555" s="395"/>
      <c r="AW555" s="258"/>
      <c r="AX555" s="258"/>
      <c r="AY555" s="258"/>
      <c r="AZ555" s="19" t="str">
        <f>IF(OR(IF(ISBLANK(#REF!),TRUE),IF(ISBLANK(AF555),TRUE),IF(ISBLANK(AS555),TRUE)),"COMPLETARE","OK")</f>
        <v>COMPLETARE</v>
      </c>
      <c r="BA555" s="43"/>
    </row>
    <row r="556" spans="1:53" s="3" customFormat="1" ht="12" customHeight="1">
      <c r="A556" s="43"/>
      <c r="B556" s="258"/>
      <c r="C556" s="258"/>
      <c r="D556" s="416"/>
      <c r="E556" s="416"/>
      <c r="F556" s="416"/>
      <c r="G556" s="416"/>
      <c r="H556" s="416"/>
      <c r="I556" s="96"/>
      <c r="J556" s="96"/>
      <c r="K556" s="96"/>
      <c r="L556" s="96"/>
      <c r="M556" s="96"/>
      <c r="N556" s="96"/>
      <c r="O556" s="96"/>
      <c r="P556" s="96"/>
      <c r="Q556" s="96"/>
      <c r="R556" s="96"/>
      <c r="S556" s="96"/>
      <c r="T556" s="96"/>
      <c r="U556" s="96"/>
      <c r="V556" s="96"/>
      <c r="W556" s="96"/>
      <c r="X556" s="96"/>
      <c r="Y556" s="96"/>
      <c r="Z556" s="96"/>
      <c r="AA556" s="117"/>
      <c r="AB556" s="117"/>
      <c r="AC556" s="117"/>
      <c r="AD556" s="267"/>
      <c r="AE556" s="267"/>
      <c r="AF556" s="222"/>
      <c r="AG556" s="222"/>
      <c r="AH556" s="222"/>
      <c r="AI556" s="222"/>
      <c r="AJ556" s="267"/>
      <c r="AK556" s="86"/>
      <c r="AL556" s="267"/>
      <c r="AM556" s="267"/>
      <c r="AN556" s="267"/>
      <c r="AO556" s="267"/>
      <c r="AP556" s="267"/>
      <c r="AQ556" s="87"/>
      <c r="AR556" s="267"/>
      <c r="AS556" s="267"/>
      <c r="AT556" s="267"/>
      <c r="AU556" s="267"/>
      <c r="AV556" s="267"/>
      <c r="AW556" s="258"/>
      <c r="AX556" s="258"/>
      <c r="AY556" s="258"/>
      <c r="AZ556" s="234"/>
      <c r="BA556" s="43"/>
    </row>
    <row r="557" spans="1:53" s="3" customFormat="1" ht="12" customHeight="1">
      <c r="A557" s="43"/>
      <c r="B557" s="258"/>
      <c r="C557" s="258"/>
      <c r="D557" s="416"/>
      <c r="E557" s="416"/>
      <c r="F557" s="416"/>
      <c r="G557" s="416"/>
      <c r="H557" s="416"/>
      <c r="I557" s="96"/>
      <c r="J557" s="427" t="s">
        <v>531</v>
      </c>
      <c r="K557" s="427"/>
      <c r="L557" s="427"/>
      <c r="M557" s="427"/>
      <c r="N557" s="427"/>
      <c r="O557" s="427"/>
      <c r="P557" s="427"/>
      <c r="Q557" s="427"/>
      <c r="R557" s="427"/>
      <c r="S557" s="427"/>
      <c r="T557" s="427"/>
      <c r="U557" s="427"/>
      <c r="V557" s="427"/>
      <c r="W557" s="427"/>
      <c r="X557" s="427"/>
      <c r="Y557" s="96"/>
      <c r="Z557" s="96"/>
      <c r="AA557" s="399"/>
      <c r="AB557" s="399"/>
      <c r="AC557" s="399"/>
      <c r="AD557" s="267"/>
      <c r="AE557" s="267"/>
      <c r="AF557" s="400"/>
      <c r="AG557" s="400"/>
      <c r="AH557" s="400"/>
      <c r="AI557" s="401"/>
      <c r="AJ557" s="267"/>
      <c r="AK557" s="86"/>
      <c r="AL557" s="402">
        <f>($AL$559*AF557)</f>
        <v>0</v>
      </c>
      <c r="AM557" s="402"/>
      <c r="AN557" s="402"/>
      <c r="AO557" s="402"/>
      <c r="AP557" s="402"/>
      <c r="AQ557" s="87"/>
      <c r="AR557" s="267"/>
      <c r="AS557" s="394"/>
      <c r="AT557" s="395"/>
      <c r="AU557" s="395"/>
      <c r="AV557" s="395"/>
      <c r="AW557" s="258"/>
      <c r="AX557" s="258"/>
      <c r="AY557" s="258"/>
      <c r="AZ557" s="19" t="str">
        <f>IF(OR(IF(ISBLANK(AA557),TRUE),IF(ISBLANK(AF557),TRUE),IF(ISBLANK(AS557),TRUE)),"COMPLETARE","OK")</f>
        <v>COMPLETARE</v>
      </c>
      <c r="BA557" s="43"/>
    </row>
    <row r="558" spans="1:53" s="3" customFormat="1" ht="10" customHeight="1">
      <c r="A558" s="43"/>
      <c r="B558" s="258"/>
      <c r="C558" s="258"/>
      <c r="D558" s="258"/>
      <c r="E558" s="258"/>
      <c r="F558" s="258"/>
      <c r="G558" s="96"/>
      <c r="H558" s="96"/>
      <c r="I558" s="96"/>
      <c r="J558" s="96"/>
      <c r="K558" s="96"/>
      <c r="L558" s="96"/>
      <c r="M558" s="96"/>
      <c r="N558" s="96"/>
      <c r="O558" s="96"/>
      <c r="P558" s="96"/>
      <c r="Q558" s="96"/>
      <c r="R558" s="96"/>
      <c r="S558" s="96"/>
      <c r="T558" s="96"/>
      <c r="U558" s="96"/>
      <c r="V558" s="96"/>
      <c r="W558" s="96"/>
      <c r="X558" s="96"/>
      <c r="Y558" s="96"/>
      <c r="Z558" s="96"/>
      <c r="AA558" s="96"/>
      <c r="AB558" s="96"/>
      <c r="AC558" s="96"/>
      <c r="AD558" s="268"/>
      <c r="AE558" s="223"/>
      <c r="AF558" s="96"/>
      <c r="AG558" s="96"/>
      <c r="AH558" s="96"/>
      <c r="AI558" s="96"/>
      <c r="AJ558" s="96"/>
      <c r="AK558" s="96"/>
      <c r="AL558" s="96"/>
      <c r="AM558" s="96"/>
      <c r="AN558" s="96"/>
      <c r="AO558" s="96"/>
      <c r="AP558" s="96"/>
      <c r="AQ558" s="96"/>
      <c r="AR558" s="258"/>
      <c r="AS558" s="258"/>
      <c r="AT558" s="258"/>
      <c r="AU558" s="258"/>
      <c r="AV558" s="258"/>
      <c r="AW558" s="258"/>
      <c r="AX558" s="258"/>
      <c r="AY558" s="258"/>
      <c r="AZ558" s="234"/>
      <c r="BA558" s="43"/>
    </row>
    <row r="559" spans="1:53" s="3" customFormat="1" ht="10" customHeight="1">
      <c r="A559" s="43"/>
      <c r="B559" s="258"/>
      <c r="C559" s="258"/>
      <c r="D559" s="425" t="s">
        <v>183</v>
      </c>
      <c r="E559" s="417"/>
      <c r="F559" s="417"/>
      <c r="G559" s="417"/>
      <c r="H559" s="417"/>
      <c r="I559" s="417"/>
      <c r="J559" s="417"/>
      <c r="K559" s="417"/>
      <c r="L559" s="417"/>
      <c r="M559" s="417"/>
      <c r="N559" s="417"/>
      <c r="O559" s="417"/>
      <c r="P559" s="417"/>
      <c r="Q559" s="417"/>
      <c r="R559" s="417"/>
      <c r="S559" s="417"/>
      <c r="T559" s="417"/>
      <c r="U559" s="417"/>
      <c r="V559" s="417"/>
      <c r="W559" s="417"/>
      <c r="X559" s="417"/>
      <c r="Y559" s="96"/>
      <c r="Z559" s="96"/>
      <c r="AA559" s="424">
        <f>SUM(AA517:AC557)</f>
        <v>0</v>
      </c>
      <c r="AB559" s="424"/>
      <c r="AC559" s="424"/>
      <c r="AD559" s="96"/>
      <c r="AE559" s="96"/>
      <c r="AF559" s="426">
        <f>SUM(AF517:AI557)</f>
        <v>0</v>
      </c>
      <c r="AG559" s="426"/>
      <c r="AH559" s="426"/>
      <c r="AI559" s="426"/>
      <c r="AJ559" s="224"/>
      <c r="AK559" s="96"/>
      <c r="AL559" s="402">
        <f>(AR185)</f>
        <v>0</v>
      </c>
      <c r="AM559" s="402"/>
      <c r="AN559" s="402"/>
      <c r="AO559" s="402"/>
      <c r="AP559" s="402"/>
      <c r="AQ559" s="225"/>
      <c r="AR559" s="225"/>
      <c r="AS559" s="225"/>
      <c r="AT559" s="225"/>
      <c r="AU559" s="225"/>
      <c r="AV559" s="225"/>
      <c r="AW559" s="258"/>
      <c r="AX559" s="258"/>
      <c r="AY559" s="258"/>
      <c r="AZ559" s="234"/>
      <c r="BA559" s="43"/>
    </row>
    <row r="560" spans="1:53" s="3" customFormat="1" ht="10" customHeight="1">
      <c r="A560" s="43"/>
      <c r="B560" s="258"/>
      <c r="C560" s="258"/>
      <c r="D560" s="112"/>
      <c r="E560" s="170"/>
      <c r="F560" s="170"/>
      <c r="G560" s="170"/>
      <c r="H560" s="170"/>
      <c r="I560" s="170"/>
      <c r="J560" s="112"/>
      <c r="K560" s="112"/>
      <c r="L560" s="112"/>
      <c r="M560" s="170"/>
      <c r="N560" s="170"/>
      <c r="O560" s="170"/>
      <c r="P560" s="170"/>
      <c r="Q560" s="170"/>
      <c r="R560" s="170"/>
      <c r="S560" s="170"/>
      <c r="T560" s="170"/>
      <c r="U560" s="170"/>
      <c r="V560" s="170"/>
      <c r="W560" s="170"/>
      <c r="X560" s="170"/>
      <c r="Y560" s="170"/>
      <c r="Z560" s="170"/>
      <c r="AA560" s="170"/>
      <c r="AB560" s="112"/>
      <c r="AC560" s="170"/>
      <c r="AD560" s="170"/>
      <c r="AE560" s="170"/>
      <c r="AF560" s="170"/>
      <c r="AG560" s="170"/>
      <c r="AH560" s="170"/>
      <c r="AI560" s="170"/>
      <c r="AJ560" s="170"/>
      <c r="AK560" s="170"/>
      <c r="AL560" s="170"/>
      <c r="AM560" s="170"/>
      <c r="AN560" s="170"/>
      <c r="AO560" s="170"/>
      <c r="AP560" s="170"/>
      <c r="AQ560" s="170"/>
      <c r="AR560" s="112"/>
      <c r="AS560" s="112"/>
      <c r="AT560" s="112"/>
      <c r="AU560" s="112"/>
      <c r="AV560" s="112"/>
      <c r="AW560" s="112"/>
      <c r="AX560" s="112"/>
      <c r="AY560" s="258"/>
      <c r="AZ560" s="234"/>
      <c r="BA560" s="43"/>
    </row>
    <row r="561" spans="1:53" s="3" customFormat="1" ht="10" customHeight="1">
      <c r="A561" s="43"/>
      <c r="B561" s="258"/>
      <c r="C561" s="258"/>
      <c r="D561" s="258"/>
      <c r="E561" s="96"/>
      <c r="F561" s="96"/>
      <c r="G561" s="96"/>
      <c r="H561" s="96"/>
      <c r="I561" s="96"/>
      <c r="J561" s="258"/>
      <c r="K561" s="258"/>
      <c r="L561" s="258"/>
      <c r="M561" s="96"/>
      <c r="N561" s="96"/>
      <c r="O561" s="96"/>
      <c r="P561" s="96"/>
      <c r="Q561" s="96"/>
      <c r="R561" s="96"/>
      <c r="S561" s="96"/>
      <c r="T561" s="96"/>
      <c r="U561" s="96"/>
      <c r="V561" s="96"/>
      <c r="W561" s="96"/>
      <c r="X561" s="96"/>
      <c r="Y561" s="96"/>
      <c r="Z561" s="96"/>
      <c r="AA561" s="96"/>
      <c r="AB561" s="258"/>
      <c r="AC561" s="96"/>
      <c r="AD561" s="96"/>
      <c r="AE561" s="96"/>
      <c r="AF561" s="96"/>
      <c r="AG561" s="96"/>
      <c r="AH561" s="96"/>
      <c r="AI561" s="96"/>
      <c r="AJ561" s="96"/>
      <c r="AK561" s="96"/>
      <c r="AL561" s="96"/>
      <c r="AM561" s="96"/>
      <c r="AN561" s="96"/>
      <c r="AO561" s="96"/>
      <c r="AP561" s="96"/>
      <c r="AQ561" s="96"/>
      <c r="AR561" s="258"/>
      <c r="AS561" s="258"/>
      <c r="AT561" s="258"/>
      <c r="AU561" s="258"/>
      <c r="AV561" s="258"/>
      <c r="AW561" s="258"/>
      <c r="AX561" s="258"/>
      <c r="AY561" s="258"/>
      <c r="AZ561" s="234"/>
      <c r="BA561" s="43"/>
    </row>
    <row r="562" spans="1:53" s="3" customFormat="1" ht="10" customHeight="1">
      <c r="A562" s="43"/>
      <c r="B562" s="258"/>
      <c r="C562" s="174"/>
      <c r="D562" s="174"/>
      <c r="E562" s="96"/>
      <c r="F562" s="96"/>
      <c r="G562" s="96"/>
      <c r="H562" s="258"/>
      <c r="I562" s="258"/>
      <c r="J562" s="258"/>
      <c r="K562" s="258"/>
      <c r="L562" s="258"/>
      <c r="M562" s="96"/>
      <c r="N562" s="96"/>
      <c r="O562" s="96"/>
      <c r="P562" s="96"/>
      <c r="Q562" s="96"/>
      <c r="R562" s="96"/>
      <c r="S562" s="96"/>
      <c r="T562" s="96"/>
      <c r="U562" s="96"/>
      <c r="V562" s="96"/>
      <c r="W562" s="96"/>
      <c r="X562" s="96"/>
      <c r="Y562" s="96"/>
      <c r="Z562" s="96"/>
      <c r="AA562" s="96"/>
      <c r="AB562" s="258"/>
      <c r="AC562" s="258"/>
      <c r="AD562" s="258"/>
      <c r="AE562" s="258"/>
      <c r="AF562" s="258"/>
      <c r="AG562" s="258"/>
      <c r="AH562" s="258"/>
      <c r="AI562" s="258"/>
      <c r="AJ562" s="258"/>
      <c r="AK562" s="258"/>
      <c r="AL562" s="258"/>
      <c r="AM562" s="258"/>
      <c r="AN562" s="258"/>
      <c r="AO562" s="258"/>
      <c r="AP562" s="258"/>
      <c r="AQ562" s="258"/>
      <c r="AR562" s="258"/>
      <c r="AS562" s="258"/>
      <c r="AT562" s="258"/>
      <c r="AU562" s="258"/>
      <c r="AV562" s="258"/>
      <c r="AW562" s="258"/>
      <c r="AX562" s="258"/>
      <c r="AY562" s="258"/>
      <c r="AZ562" s="234"/>
      <c r="BA562" s="43"/>
    </row>
    <row r="563" spans="1:53" s="3" customFormat="1" ht="10" customHeight="1">
      <c r="A563" s="43"/>
      <c r="B563" s="96"/>
      <c r="C563" s="96"/>
      <c r="D563" s="96"/>
      <c r="E563" s="158" t="s">
        <v>247</v>
      </c>
      <c r="F563" s="158"/>
      <c r="G563" s="158" t="s">
        <v>532</v>
      </c>
      <c r="H563" s="96"/>
      <c r="I563" s="96"/>
      <c r="J563" s="96"/>
      <c r="K563" s="96"/>
      <c r="L563" s="96"/>
      <c r="M563" s="96"/>
      <c r="N563" s="96"/>
      <c r="O563" s="96"/>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c r="AU563" s="96"/>
      <c r="AV563" s="96"/>
      <c r="AW563" s="96"/>
      <c r="AX563" s="96"/>
      <c r="AY563" s="96"/>
      <c r="AZ563" s="234"/>
      <c r="BA563" s="43"/>
    </row>
    <row r="564" spans="1:53" s="3" customFormat="1" ht="10" customHeight="1">
      <c r="A564" s="43"/>
      <c r="B564" s="96"/>
      <c r="C564" s="96"/>
      <c r="D564" s="96"/>
      <c r="E564" s="158" t="s">
        <v>533</v>
      </c>
      <c r="F564" s="96"/>
      <c r="G564" s="158" t="s">
        <v>534</v>
      </c>
      <c r="H564" s="96"/>
      <c r="I564" s="96"/>
      <c r="J564" s="96"/>
      <c r="K564" s="96"/>
      <c r="L564" s="96"/>
      <c r="M564" s="96"/>
      <c r="N564" s="96"/>
      <c r="O564" s="96"/>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c r="AU564" s="96"/>
      <c r="AV564" s="96"/>
      <c r="AW564" s="96"/>
      <c r="AX564" s="96"/>
      <c r="AY564" s="96"/>
      <c r="AZ564" s="234"/>
      <c r="BA564" s="43"/>
    </row>
    <row r="565" spans="1:53" s="3" customFormat="1" ht="10" customHeight="1">
      <c r="A565" s="43"/>
      <c r="B565" s="96"/>
      <c r="C565" s="96"/>
      <c r="D565" s="96"/>
      <c r="E565" s="158"/>
      <c r="F565" s="96"/>
      <c r="G565" s="158"/>
      <c r="H565" s="96"/>
      <c r="I565" s="96"/>
      <c r="J565" s="96"/>
      <c r="K565" s="96"/>
      <c r="L565" s="96"/>
      <c r="M565" s="96"/>
      <c r="N565" s="96"/>
      <c r="O565" s="96"/>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234"/>
      <c r="BA565" s="43"/>
    </row>
    <row r="566" spans="1:53" s="3" customFormat="1" ht="10" customHeight="1">
      <c r="A566" s="43"/>
      <c r="B566" s="96"/>
      <c r="C566" s="96"/>
      <c r="D566" s="96"/>
      <c r="E566" s="158"/>
      <c r="F566" s="96"/>
      <c r="G566" s="158"/>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234"/>
      <c r="BA566" s="43"/>
    </row>
    <row r="567" spans="1:53" s="3" customFormat="1" ht="10" customHeight="1">
      <c r="A567" s="43"/>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c r="AU567" s="96"/>
      <c r="AV567" s="96"/>
      <c r="AW567" s="96"/>
      <c r="AX567" s="96"/>
      <c r="AY567" s="96"/>
      <c r="AZ567" s="234"/>
      <c r="BA567" s="43"/>
    </row>
    <row r="568" spans="1:53" s="3" customFormat="1" ht="10" customHeight="1">
      <c r="A568" s="43"/>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c r="AU568" s="96"/>
      <c r="AV568" s="96"/>
      <c r="AW568" s="96"/>
      <c r="AX568" s="96"/>
      <c r="AY568" s="96"/>
      <c r="AZ568" s="234"/>
      <c r="BA568" s="43"/>
    </row>
    <row r="569" spans="1:53" s="3" customFormat="1" ht="10" customHeight="1">
      <c r="A569" s="43"/>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c r="AU569" s="96"/>
      <c r="AV569" s="96"/>
      <c r="AW569" s="96"/>
      <c r="AX569" s="96"/>
      <c r="AY569" s="96"/>
      <c r="AZ569" s="234"/>
      <c r="BA569" s="43"/>
    </row>
    <row r="570" spans="1:53" s="3" customFormat="1" ht="10" customHeight="1">
      <c r="A570" s="43"/>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c r="AU570" s="96"/>
      <c r="AV570" s="96"/>
      <c r="AW570" s="96"/>
      <c r="AX570" s="96"/>
      <c r="AY570" s="96"/>
      <c r="AZ570" s="234"/>
      <c r="BA570" s="43"/>
    </row>
    <row r="571" spans="1:53" s="3" customFormat="1" ht="10" customHeight="1" thickBot="1">
      <c r="A571" s="43"/>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c r="AU571" s="96"/>
      <c r="AV571" s="96"/>
      <c r="AW571" s="96"/>
      <c r="AX571" s="96"/>
      <c r="AY571" s="96"/>
      <c r="AZ571" s="234"/>
      <c r="BA571" s="43"/>
    </row>
    <row r="572" spans="1:53" s="3" customFormat="1" ht="5.05" customHeight="1">
      <c r="A572" s="43"/>
      <c r="B572" s="297"/>
      <c r="C572" s="297"/>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c r="AA572" s="103"/>
      <c r="AB572" s="103"/>
      <c r="AC572" s="103"/>
      <c r="AD572" s="103"/>
      <c r="AE572" s="103"/>
      <c r="AF572" s="103"/>
      <c r="AG572" s="103"/>
      <c r="AH572" s="103"/>
      <c r="AI572" s="103"/>
      <c r="AJ572" s="103"/>
      <c r="AK572" s="103"/>
      <c r="AL572" s="103"/>
      <c r="AM572" s="103"/>
      <c r="AN572" s="103"/>
      <c r="AO572" s="103"/>
      <c r="AP572" s="123"/>
      <c r="AQ572" s="103"/>
      <c r="AR572" s="103"/>
      <c r="AS572" s="103"/>
      <c r="AT572" s="103"/>
      <c r="AU572" s="103"/>
      <c r="AV572" s="103"/>
      <c r="AW572" s="103"/>
      <c r="AX572" s="297"/>
      <c r="AY572" s="297"/>
      <c r="AZ572" s="234"/>
      <c r="BA572" s="43"/>
    </row>
    <row r="573" spans="1:53" s="3" customFormat="1" ht="10" customHeight="1">
      <c r="A573" s="43"/>
      <c r="B573" s="297"/>
      <c r="C573" s="297"/>
      <c r="D573" s="132" t="s">
        <v>751</v>
      </c>
      <c r="E573" s="96"/>
      <c r="F573" s="96"/>
      <c r="G573" s="96"/>
      <c r="H573" s="298"/>
      <c r="I573" s="96"/>
      <c r="J573" s="96"/>
      <c r="K573" s="96"/>
      <c r="L573" s="96"/>
      <c r="M573" s="298"/>
      <c r="N573" s="96"/>
      <c r="O573" s="96"/>
      <c r="P573" s="96"/>
      <c r="Q573" s="297"/>
      <c r="R573" s="298"/>
      <c r="S573" s="96"/>
      <c r="T573" s="96"/>
      <c r="U573" s="96"/>
      <c r="V573" s="297"/>
      <c r="W573" s="298"/>
      <c r="X573" s="96"/>
      <c r="Y573" s="96"/>
      <c r="Z573" s="96"/>
      <c r="AA573" s="297"/>
      <c r="AB573" s="298"/>
      <c r="AC573" s="96"/>
      <c r="AD573" s="96"/>
      <c r="AE573" s="96"/>
      <c r="AF573" s="297"/>
      <c r="AG573" s="298"/>
      <c r="AH573" s="96"/>
      <c r="AI573" s="96"/>
      <c r="AJ573" s="96"/>
      <c r="AK573" s="297"/>
      <c r="AL573" s="298"/>
      <c r="AM573" s="335"/>
      <c r="AN573" s="377"/>
      <c r="AO573" s="296"/>
      <c r="AP573" s="133"/>
      <c r="AQ573" s="296"/>
      <c r="AR573" s="296"/>
      <c r="AS573" s="335" t="s">
        <v>125</v>
      </c>
      <c r="AT573" s="377"/>
      <c r="AU573" s="377"/>
      <c r="AV573" s="298"/>
      <c r="AW573" s="96"/>
      <c r="AX573" s="297"/>
      <c r="AY573" s="297"/>
      <c r="AZ573" s="234"/>
      <c r="BA573" s="43"/>
    </row>
    <row r="574" spans="1:53" s="3" customFormat="1" ht="10" customHeight="1">
      <c r="A574" s="43"/>
      <c r="B574" s="297"/>
      <c r="C574" s="297"/>
      <c r="D574" s="132" t="s">
        <v>752</v>
      </c>
      <c r="E574" s="297"/>
      <c r="F574" s="297"/>
      <c r="G574" s="297"/>
      <c r="H574" s="297"/>
      <c r="I574" s="297"/>
      <c r="J574" s="297"/>
      <c r="K574" s="297"/>
      <c r="L574" s="297"/>
      <c r="M574" s="297"/>
      <c r="N574" s="297"/>
      <c r="O574" s="96"/>
      <c r="P574" s="297"/>
      <c r="Q574" s="297"/>
      <c r="R574" s="297"/>
      <c r="S574" s="297"/>
      <c r="T574" s="297"/>
      <c r="U574" s="297"/>
      <c r="V574" s="297"/>
      <c r="W574" s="297"/>
      <c r="X574" s="297"/>
      <c r="Y574" s="297"/>
      <c r="Z574" s="297"/>
      <c r="AA574" s="297"/>
      <c r="AB574" s="297"/>
      <c r="AC574" s="297"/>
      <c r="AD574" s="297"/>
      <c r="AE574" s="297"/>
      <c r="AF574" s="297"/>
      <c r="AG574" s="297"/>
      <c r="AH574" s="297"/>
      <c r="AI574" s="297"/>
      <c r="AJ574" s="297"/>
      <c r="AK574" s="297"/>
      <c r="AL574" s="297"/>
      <c r="AM574" s="377"/>
      <c r="AN574" s="377"/>
      <c r="AO574" s="296"/>
      <c r="AP574" s="133"/>
      <c r="AQ574" s="296"/>
      <c r="AR574" s="296"/>
      <c r="AS574" s="377"/>
      <c r="AT574" s="377"/>
      <c r="AU574" s="377"/>
      <c r="AV574" s="297"/>
      <c r="AW574" s="297"/>
      <c r="AX574" s="297"/>
      <c r="AY574" s="297"/>
      <c r="AZ574" s="234"/>
      <c r="BA574" s="43"/>
    </row>
    <row r="575" spans="1:53" s="3" customFormat="1" ht="5.05" customHeight="1" thickBot="1">
      <c r="A575" s="43"/>
      <c r="B575" s="297"/>
      <c r="C575" s="297"/>
      <c r="D575" s="125"/>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26"/>
      <c r="AQ575" s="107"/>
      <c r="AR575" s="107"/>
      <c r="AS575" s="107"/>
      <c r="AT575" s="107"/>
      <c r="AU575" s="107"/>
      <c r="AV575" s="107"/>
      <c r="AW575" s="107"/>
      <c r="AX575" s="297"/>
      <c r="AY575" s="297"/>
      <c r="AZ575" s="234"/>
      <c r="BA575" s="43"/>
    </row>
    <row r="576" spans="1:53" s="3" customFormat="1" ht="8.0500000000000007" customHeight="1">
      <c r="A576" s="43"/>
      <c r="B576" s="297"/>
      <c r="C576" s="297"/>
      <c r="D576" s="297"/>
      <c r="E576" s="297"/>
      <c r="F576" s="84"/>
      <c r="G576" s="297"/>
      <c r="H576" s="297"/>
      <c r="I576" s="297"/>
      <c r="J576" s="297"/>
      <c r="K576" s="297"/>
      <c r="L576" s="297"/>
      <c r="M576" s="297"/>
      <c r="N576" s="297"/>
      <c r="O576" s="297"/>
      <c r="P576" s="297"/>
      <c r="Q576" s="297"/>
      <c r="R576" s="297"/>
      <c r="S576" s="297"/>
      <c r="T576" s="297"/>
      <c r="U576" s="297"/>
      <c r="V576" s="297"/>
      <c r="W576" s="297"/>
      <c r="X576" s="297"/>
      <c r="Y576" s="297"/>
      <c r="Z576" s="297"/>
      <c r="AA576" s="297"/>
      <c r="AB576" s="297"/>
      <c r="AC576" s="297"/>
      <c r="AD576" s="297"/>
      <c r="AE576" s="297"/>
      <c r="AF576" s="297"/>
      <c r="AG576" s="297"/>
      <c r="AH576" s="297"/>
      <c r="AI576" s="297"/>
      <c r="AJ576" s="297"/>
      <c r="AK576" s="297"/>
      <c r="AL576" s="297"/>
      <c r="AM576" s="297"/>
      <c r="AN576" s="297"/>
      <c r="AO576" s="297"/>
      <c r="AP576" s="84"/>
      <c r="AQ576" s="297"/>
      <c r="AR576" s="297"/>
      <c r="AS576" s="297"/>
      <c r="AT576" s="297"/>
      <c r="AU576" s="297"/>
      <c r="AV576" s="297"/>
      <c r="AW576" s="297"/>
      <c r="AX576" s="297"/>
      <c r="AY576" s="297"/>
      <c r="AZ576" s="234"/>
      <c r="BA576" s="43"/>
    </row>
    <row r="577" spans="1:53" s="3" customFormat="1" ht="10" customHeight="1">
      <c r="A577" s="43"/>
      <c r="B577" s="297"/>
      <c r="C577" s="297"/>
      <c r="D577" s="297"/>
      <c r="E577" s="114" t="s">
        <v>252</v>
      </c>
      <c r="F577" s="84"/>
      <c r="G577" s="297"/>
      <c r="H577" s="297" t="s">
        <v>787</v>
      </c>
      <c r="I577" s="297"/>
      <c r="J577" s="297"/>
      <c r="K577" s="297"/>
      <c r="L577" s="297"/>
      <c r="M577" s="297"/>
      <c r="N577" s="297"/>
      <c r="O577" s="297"/>
      <c r="P577" s="297"/>
      <c r="Q577" s="297"/>
      <c r="R577" s="297"/>
      <c r="S577" s="297"/>
      <c r="T577" s="297"/>
      <c r="U577" s="297"/>
      <c r="V577" s="297"/>
      <c r="W577" s="297"/>
      <c r="X577" s="297"/>
      <c r="Y577" s="297"/>
      <c r="Z577" s="297"/>
      <c r="AA577" s="297"/>
      <c r="AB577" s="297"/>
      <c r="AC577" s="297"/>
      <c r="AD577" s="297"/>
      <c r="AE577" s="297"/>
      <c r="AF577" s="297"/>
      <c r="AG577" s="297"/>
      <c r="AH577" s="297"/>
      <c r="AI577" s="297"/>
      <c r="AJ577" s="297"/>
      <c r="AK577" s="297"/>
      <c r="AL577" s="244"/>
      <c r="AM577" s="244"/>
      <c r="AN577" s="244"/>
      <c r="AO577" s="244"/>
      <c r="AP577" s="84"/>
      <c r="AQ577" s="297"/>
      <c r="AR577" s="292"/>
      <c r="AS577" s="317"/>
      <c r="AT577" s="317"/>
      <c r="AU577" s="317"/>
      <c r="AV577" s="317"/>
      <c r="AW577" s="292"/>
      <c r="AX577" s="297"/>
      <c r="AY577" s="297"/>
      <c r="AZ577" s="18" t="str">
        <f>IF(AND(IF(ISBLANK(AS577),TRUE),IF(ISBLANK(AS579),TRUE),IF(ISBLANK(AS581),TRUE),IF(ISBLANK(#REF!),TRUE)),"COMPLETARE","OK")</f>
        <v>OK</v>
      </c>
      <c r="BA577" s="43"/>
    </row>
    <row r="578" spans="1:53" s="3" customFormat="1" ht="8.0500000000000007" customHeight="1">
      <c r="A578" s="43"/>
      <c r="B578" s="297"/>
      <c r="C578" s="297"/>
      <c r="D578" s="298"/>
      <c r="E578" s="114"/>
      <c r="F578" s="84"/>
      <c r="G578" s="297"/>
      <c r="H578" s="297"/>
      <c r="I578" s="297"/>
      <c r="J578" s="297"/>
      <c r="K578" s="297"/>
      <c r="L578" s="297"/>
      <c r="M578" s="297"/>
      <c r="N578" s="297"/>
      <c r="O578" s="297"/>
      <c r="P578" s="297"/>
      <c r="Q578" s="297"/>
      <c r="R578" s="297"/>
      <c r="S578" s="297"/>
      <c r="T578" s="297"/>
      <c r="U578" s="297"/>
      <c r="V578" s="297"/>
      <c r="W578" s="297"/>
      <c r="X578" s="297"/>
      <c r="Y578" s="297"/>
      <c r="Z578" s="297"/>
      <c r="AA578" s="297"/>
      <c r="AB578" s="297"/>
      <c r="AC578" s="297"/>
      <c r="AD578" s="297"/>
      <c r="AE578" s="297"/>
      <c r="AF578" s="297"/>
      <c r="AG578" s="297"/>
      <c r="AH578" s="297"/>
      <c r="AI578" s="297"/>
      <c r="AJ578" s="297"/>
      <c r="AK578" s="297"/>
      <c r="AL578" s="244"/>
      <c r="AM578" s="244"/>
      <c r="AN578" s="244"/>
      <c r="AO578" s="244"/>
      <c r="AP578" s="84"/>
      <c r="AQ578" s="297"/>
      <c r="AR578" s="291"/>
      <c r="AS578" s="297"/>
      <c r="AT578" s="297"/>
      <c r="AU578" s="297"/>
      <c r="AV578" s="297"/>
      <c r="AW578" s="291"/>
      <c r="AX578" s="297"/>
      <c r="AY578" s="297"/>
      <c r="AZ578" s="234"/>
      <c r="BA578" s="43"/>
    </row>
    <row r="579" spans="1:53" s="3" customFormat="1" ht="10" customHeight="1">
      <c r="A579" s="43"/>
      <c r="B579" s="297"/>
      <c r="C579" s="297"/>
      <c r="D579" s="297"/>
      <c r="E579" s="114" t="s">
        <v>257</v>
      </c>
      <c r="F579" s="84"/>
      <c r="G579" s="297"/>
      <c r="H579" s="297" t="s">
        <v>788</v>
      </c>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297"/>
      <c r="AF579" s="297"/>
      <c r="AG579" s="297"/>
      <c r="AH579" s="297"/>
      <c r="AI579" s="297"/>
      <c r="AJ579" s="297"/>
      <c r="AK579" s="297"/>
      <c r="AL579" s="244"/>
      <c r="AM579" s="244"/>
      <c r="AN579" s="244"/>
      <c r="AO579" s="244"/>
      <c r="AP579" s="84"/>
      <c r="AQ579" s="297"/>
      <c r="AR579" s="292"/>
      <c r="AS579" s="317"/>
      <c r="AT579" s="317"/>
      <c r="AU579" s="317"/>
      <c r="AV579" s="317"/>
      <c r="AW579" s="292"/>
      <c r="AX579" s="297"/>
      <c r="AY579" s="297"/>
      <c r="AZ579" s="18" t="str">
        <f>IF(AND(IF(ISBLANK(AS577),TRUE),IF(ISBLANK(AS579),TRUE),IF(ISBLANK(AS581),TRUE),IF(ISBLANK(#REF!),TRUE)),"COMPLETARE","OK")</f>
        <v>OK</v>
      </c>
      <c r="BA579" s="43"/>
    </row>
    <row r="580" spans="1:53" s="3" customFormat="1" ht="8.0500000000000007" customHeight="1">
      <c r="A580" s="43"/>
      <c r="B580" s="297"/>
      <c r="C580" s="298"/>
      <c r="D580" s="297"/>
      <c r="E580" s="114"/>
      <c r="F580" s="84"/>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297"/>
      <c r="AF580" s="297"/>
      <c r="AG580" s="297"/>
      <c r="AH580" s="297"/>
      <c r="AI580" s="297"/>
      <c r="AJ580" s="297"/>
      <c r="AK580" s="297"/>
      <c r="AL580" s="244"/>
      <c r="AM580" s="244"/>
      <c r="AN580" s="244"/>
      <c r="AO580" s="244"/>
      <c r="AP580" s="84"/>
      <c r="AQ580" s="297"/>
      <c r="AR580" s="291"/>
      <c r="AS580" s="297"/>
      <c r="AT580" s="297"/>
      <c r="AU580" s="297"/>
      <c r="AV580" s="297"/>
      <c r="AW580" s="291"/>
      <c r="AX580" s="297"/>
      <c r="AY580" s="297"/>
      <c r="AZ580" s="234"/>
      <c r="BA580" s="43"/>
    </row>
    <row r="581" spans="1:53" s="3" customFormat="1" ht="10" customHeight="1">
      <c r="A581" s="43"/>
      <c r="B581" s="297"/>
      <c r="C581" s="297"/>
      <c r="D581" s="297"/>
      <c r="E581" s="114" t="s">
        <v>262</v>
      </c>
      <c r="F581" s="84"/>
      <c r="G581" s="297"/>
      <c r="H581" s="297" t="s">
        <v>789</v>
      </c>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297"/>
      <c r="AF581" s="297"/>
      <c r="AG581" s="297"/>
      <c r="AH581" s="297"/>
      <c r="AI581" s="297"/>
      <c r="AJ581" s="297"/>
      <c r="AK581" s="297"/>
      <c r="AL581" s="244"/>
      <c r="AM581" s="244"/>
      <c r="AN581" s="244"/>
      <c r="AO581" s="244"/>
      <c r="AP581" s="84"/>
      <c r="AQ581" s="297"/>
      <c r="AR581" s="292"/>
      <c r="AS581" s="317"/>
      <c r="AT581" s="317"/>
      <c r="AU581" s="317"/>
      <c r="AV581" s="317"/>
      <c r="AW581" s="292"/>
      <c r="AX581" s="297"/>
      <c r="AY581" s="297"/>
      <c r="AZ581" s="18" t="str">
        <f>IF(AND(IF(ISBLANK(AS577),TRUE),IF(ISBLANK(AS579),TRUE),IF(ISBLANK(AS581),TRUE),IF(ISBLANK(#REF!),TRUE)),"COMPLETARE","OK")</f>
        <v>OK</v>
      </c>
      <c r="BA581" s="43"/>
    </row>
    <row r="582" spans="1:53" s="3" customFormat="1" ht="8.0500000000000007" customHeight="1">
      <c r="A582" s="43"/>
      <c r="B582" s="295"/>
      <c r="C582" s="295"/>
      <c r="D582" s="297"/>
      <c r="E582" s="114"/>
      <c r="F582" s="84"/>
      <c r="G582" s="297"/>
      <c r="H582" s="297"/>
      <c r="I582" s="297"/>
      <c r="J582" s="297"/>
      <c r="K582" s="297"/>
      <c r="L582" s="297"/>
      <c r="M582" s="297"/>
      <c r="N582" s="297"/>
      <c r="O582" s="297"/>
      <c r="P582" s="303"/>
      <c r="Q582" s="303"/>
      <c r="R582" s="303"/>
      <c r="S582" s="303"/>
      <c r="T582" s="303"/>
      <c r="U582" s="303"/>
      <c r="V582" s="303"/>
      <c r="W582" s="303"/>
      <c r="X582" s="303"/>
      <c r="Y582" s="303"/>
      <c r="Z582" s="303"/>
      <c r="AA582" s="303"/>
      <c r="AB582" s="303"/>
      <c r="AC582" s="303"/>
      <c r="AD582" s="303"/>
      <c r="AE582" s="303"/>
      <c r="AF582" s="303"/>
      <c r="AG582" s="303"/>
      <c r="AH582" s="303"/>
      <c r="AI582" s="303"/>
      <c r="AJ582" s="297"/>
      <c r="AK582" s="297"/>
      <c r="AL582" s="244"/>
      <c r="AM582" s="244"/>
      <c r="AN582" s="244"/>
      <c r="AO582" s="244"/>
      <c r="AP582" s="84"/>
      <c r="AQ582" s="297"/>
      <c r="AR582" s="291"/>
      <c r="AS582" s="297"/>
      <c r="AT582" s="297"/>
      <c r="AU582" s="297"/>
      <c r="AV582" s="297"/>
      <c r="AW582" s="291"/>
      <c r="AX582" s="295"/>
      <c r="AY582" s="295"/>
      <c r="AZ582" s="238"/>
      <c r="BA582" s="43"/>
    </row>
    <row r="583" spans="1:53" s="3" customFormat="1" ht="10" customHeight="1">
      <c r="A583" s="43"/>
      <c r="B583" s="295"/>
      <c r="C583" s="295"/>
      <c r="D583" s="297"/>
      <c r="E583" s="114"/>
      <c r="F583" s="84"/>
      <c r="G583" s="297"/>
      <c r="H583" s="297"/>
      <c r="I583" s="297"/>
      <c r="J583" s="297"/>
      <c r="K583" s="297"/>
      <c r="L583" s="297"/>
      <c r="M583" s="297"/>
      <c r="N583" s="297"/>
      <c r="O583" s="297"/>
      <c r="P583" s="303"/>
      <c r="Q583" s="303"/>
      <c r="R583" s="303"/>
      <c r="S583" s="303"/>
      <c r="T583" s="303"/>
      <c r="U583" s="384" t="s">
        <v>183</v>
      </c>
      <c r="V583" s="384"/>
      <c r="W583" s="384"/>
      <c r="X583" s="384"/>
      <c r="Y583" s="384"/>
      <c r="Z583" s="384"/>
      <c r="AA583" s="384"/>
      <c r="AB583" s="384"/>
      <c r="AC583" s="384"/>
      <c r="AD583" s="384"/>
      <c r="AE583" s="384"/>
      <c r="AF583" s="384"/>
      <c r="AG583" s="384"/>
      <c r="AH583" s="384"/>
      <c r="AI583" s="384"/>
      <c r="AJ583" s="384"/>
      <c r="AK583" s="384"/>
      <c r="AL583" s="384"/>
      <c r="AM583" s="384"/>
      <c r="AN583" s="384"/>
      <c r="AO583" s="244"/>
      <c r="AP583" s="143"/>
      <c r="AQ583" s="141"/>
      <c r="AR583" s="292"/>
      <c r="AS583" s="365">
        <f>AS577+AS579+AS581</f>
        <v>0</v>
      </c>
      <c r="AT583" s="365"/>
      <c r="AU583" s="365"/>
      <c r="AV583" s="365"/>
      <c r="AW583" s="292"/>
      <c r="AX583" s="295"/>
      <c r="AY583" s="295"/>
      <c r="AZ583" s="25" t="str">
        <f>IF(OR(AS583&lt;99.99%, AS583&gt;100.01%), "QUADRARE AL 100%", "OK")</f>
        <v>QUADRARE AL 100%</v>
      </c>
      <c r="BA583" s="43"/>
    </row>
    <row r="584" spans="1:53" s="3" customFormat="1" ht="8.0500000000000007" customHeight="1" thickBot="1">
      <c r="A584" s="43"/>
      <c r="B584" s="295"/>
      <c r="C584" s="295"/>
      <c r="D584" s="107"/>
      <c r="E584" s="151"/>
      <c r="F584" s="107"/>
      <c r="G584" s="118"/>
      <c r="H584" s="107"/>
      <c r="I584" s="107"/>
      <c r="J584" s="107"/>
      <c r="K584" s="107"/>
      <c r="L584" s="107"/>
      <c r="M584" s="107"/>
      <c r="N584" s="107"/>
      <c r="O584" s="107"/>
      <c r="P584" s="107"/>
      <c r="Q584" s="107"/>
      <c r="R584" s="107"/>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26"/>
      <c r="AQ584" s="107"/>
      <c r="AR584" s="152"/>
      <c r="AS584" s="152"/>
      <c r="AT584" s="152"/>
      <c r="AU584" s="152"/>
      <c r="AV584" s="152"/>
      <c r="AW584" s="152"/>
      <c r="AX584" s="295"/>
      <c r="AY584" s="295"/>
      <c r="AZ584" s="238"/>
      <c r="BA584" s="43"/>
    </row>
    <row r="585" spans="1:53" s="3" customFormat="1" ht="8.0500000000000007" customHeight="1">
      <c r="A585" s="43"/>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c r="AU585" s="96"/>
      <c r="AV585" s="96"/>
      <c r="AW585" s="96"/>
      <c r="AX585" s="96"/>
      <c r="AY585" s="96"/>
      <c r="AZ585" s="234"/>
      <c r="BA585" s="43"/>
    </row>
    <row r="586" spans="1:53" s="3" customFormat="1" ht="8.0500000000000007" customHeight="1" thickBot="1">
      <c r="A586" s="43"/>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c r="AU586" s="96"/>
      <c r="AV586" s="96"/>
      <c r="AW586" s="96"/>
      <c r="AX586" s="96"/>
      <c r="AY586" s="96"/>
      <c r="AZ586" s="234"/>
      <c r="BA586" s="43"/>
    </row>
    <row r="587" spans="1:53" s="3" customFormat="1" ht="8.0500000000000007" customHeight="1">
      <c r="A587" s="43"/>
      <c r="B587" s="297"/>
      <c r="C587" s="297"/>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c r="AA587" s="103"/>
      <c r="AB587" s="103"/>
      <c r="AC587" s="103"/>
      <c r="AD587" s="103"/>
      <c r="AE587" s="103"/>
      <c r="AF587" s="103"/>
      <c r="AG587" s="103"/>
      <c r="AH587" s="103"/>
      <c r="AI587" s="103"/>
      <c r="AJ587" s="103"/>
      <c r="AK587" s="103"/>
      <c r="AL587" s="103"/>
      <c r="AM587" s="103"/>
      <c r="AN587" s="103"/>
      <c r="AO587" s="103"/>
      <c r="AP587" s="103"/>
      <c r="AQ587" s="103"/>
      <c r="AR587" s="103"/>
      <c r="AS587" s="103"/>
      <c r="AT587" s="103"/>
      <c r="AU587" s="103"/>
      <c r="AV587" s="103"/>
      <c r="AW587" s="103"/>
      <c r="AX587" s="297"/>
      <c r="AY587" s="297"/>
      <c r="AZ587" s="234"/>
      <c r="BA587" s="43"/>
    </row>
    <row r="588" spans="1:53" s="3" customFormat="1" ht="10" customHeight="1">
      <c r="A588" s="43"/>
      <c r="B588" s="297"/>
      <c r="C588" s="297"/>
      <c r="D588" s="298"/>
      <c r="E588" s="295" t="s">
        <v>753</v>
      </c>
      <c r="F588" s="297"/>
      <c r="G588" s="297"/>
      <c r="H588" s="297"/>
      <c r="I588" s="297"/>
      <c r="J588" s="297"/>
      <c r="K588" s="297"/>
      <c r="L588" s="297"/>
      <c r="M588" s="297"/>
      <c r="N588" s="297"/>
      <c r="O588" s="303"/>
      <c r="P588" s="303"/>
      <c r="Q588" s="297"/>
      <c r="R588" s="98"/>
      <c r="S588" s="293"/>
      <c r="T588" s="293"/>
      <c r="U588" s="293"/>
      <c r="V588" s="293"/>
      <c r="W588" s="293"/>
      <c r="X588" s="293"/>
      <c r="Y588" s="293"/>
      <c r="Z588" s="293"/>
      <c r="AA588" s="293"/>
      <c r="AB588" s="293"/>
      <c r="AC588" s="293"/>
      <c r="AD588" s="293"/>
      <c r="AE588" s="293"/>
      <c r="AF588" s="293"/>
      <c r="AG588" s="293"/>
      <c r="AH588" s="293"/>
      <c r="AI588" s="293"/>
      <c r="AJ588" s="293"/>
      <c r="AK588" s="293"/>
      <c r="AL588" s="293"/>
      <c r="AM588" s="303"/>
      <c r="AN588" s="303"/>
      <c r="AO588" s="293"/>
      <c r="AP588" s="293"/>
      <c r="AQ588" s="299"/>
      <c r="AR588" s="299"/>
      <c r="AS588" s="299"/>
      <c r="AT588" s="303"/>
      <c r="AU588" s="329"/>
      <c r="AV588" s="329"/>
      <c r="AW588" s="169"/>
      <c r="AX588" s="297"/>
      <c r="AY588" s="297"/>
      <c r="AZ588" s="11" t="str">
        <f>IF(OR(IF(ISBLANK(AU588),TRUE)),"COMPLETARE","OK")</f>
        <v>COMPLETARE</v>
      </c>
      <c r="BA588" s="43"/>
    </row>
    <row r="589" spans="1:53" s="3" customFormat="1" ht="5.05" customHeight="1">
      <c r="A589" s="43"/>
      <c r="B589" s="297"/>
      <c r="C589" s="297"/>
      <c r="D589" s="96"/>
      <c r="E589" s="96"/>
      <c r="F589" s="96"/>
      <c r="G589" s="96"/>
      <c r="H589" s="96"/>
      <c r="I589" s="96"/>
      <c r="J589" s="96"/>
      <c r="K589" s="96"/>
      <c r="L589" s="96"/>
      <c r="M589" s="96"/>
      <c r="N589" s="96"/>
      <c r="O589" s="96"/>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c r="AU589" s="96"/>
      <c r="AV589" s="96"/>
      <c r="AW589" s="96"/>
      <c r="AX589" s="297"/>
      <c r="AY589" s="297"/>
      <c r="AZ589" s="234"/>
      <c r="BA589" s="43"/>
    </row>
    <row r="590" spans="1:53" s="3" customFormat="1" ht="5.05" customHeight="1">
      <c r="A590" s="43"/>
      <c r="B590" s="297"/>
      <c r="C590" s="297"/>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297"/>
      <c r="AY590" s="297"/>
      <c r="AZ590" s="234"/>
      <c r="BA590" s="43"/>
    </row>
    <row r="591" spans="1:53" s="3" customFormat="1" ht="10" customHeight="1">
      <c r="A591" s="43"/>
      <c r="B591" s="297"/>
      <c r="C591" s="297"/>
      <c r="D591" s="298"/>
      <c r="E591" s="295" t="s">
        <v>754</v>
      </c>
      <c r="F591" s="297"/>
      <c r="G591" s="297"/>
      <c r="H591" s="297"/>
      <c r="I591" s="297"/>
      <c r="J591" s="297"/>
      <c r="K591" s="297"/>
      <c r="L591" s="297"/>
      <c r="M591" s="297"/>
      <c r="N591" s="297"/>
      <c r="O591" s="303"/>
      <c r="P591" s="303"/>
      <c r="Q591" s="297"/>
      <c r="R591" s="98"/>
      <c r="S591" s="299"/>
      <c r="T591" s="299"/>
      <c r="U591" s="299"/>
      <c r="V591" s="299"/>
      <c r="W591" s="299"/>
      <c r="X591" s="299"/>
      <c r="Y591" s="299"/>
      <c r="Z591" s="299"/>
      <c r="AA591" s="329"/>
      <c r="AB591" s="329"/>
      <c r="AC591" s="299"/>
      <c r="AD591" s="299"/>
      <c r="AE591" s="299"/>
      <c r="AF591" s="299"/>
      <c r="AG591" s="299"/>
      <c r="AH591" s="299"/>
      <c r="AI591" s="442" t="s">
        <v>768</v>
      </c>
      <c r="AJ591" s="351"/>
      <c r="AK591" s="351"/>
      <c r="AL591" s="351"/>
      <c r="AM591" s="351"/>
      <c r="AN591" s="351"/>
      <c r="AO591" s="351"/>
      <c r="AP591" s="351"/>
      <c r="AQ591" s="351"/>
      <c r="AR591" s="351"/>
      <c r="AS591" s="351"/>
      <c r="AT591" s="351"/>
      <c r="AU591" s="351"/>
      <c r="AV591" s="351"/>
      <c r="AW591" s="169"/>
      <c r="AX591" s="297"/>
      <c r="AY591" s="297"/>
      <c r="AZ591" s="11" t="str">
        <f>IF(OR(IF(ISBLANK(AA591),TRUE)),"COMPLETARE","OK")</f>
        <v>COMPLETARE</v>
      </c>
      <c r="BA591" s="43"/>
    </row>
    <row r="592" spans="1:53" s="3" customFormat="1" ht="8.0500000000000007" customHeight="1">
      <c r="A592" s="43"/>
      <c r="B592" s="297"/>
      <c r="C592" s="297"/>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297"/>
      <c r="AY592" s="297"/>
      <c r="AZ592" s="234"/>
      <c r="BA592" s="43"/>
    </row>
    <row r="593" spans="1:53" s="3" customFormat="1" ht="5.05" customHeight="1">
      <c r="A593" s="43"/>
      <c r="B593" s="297"/>
      <c r="C593" s="298"/>
      <c r="D593" s="96"/>
      <c r="E593" s="96"/>
      <c r="F593" s="96"/>
      <c r="G593" s="96"/>
      <c r="H593" s="96"/>
      <c r="I593" s="96"/>
      <c r="J593" s="96"/>
      <c r="K593" s="96"/>
      <c r="L593" s="96"/>
      <c r="M593" s="96"/>
      <c r="N593" s="96"/>
      <c r="O593" s="96"/>
      <c r="P593" s="96"/>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c r="AU593" s="96"/>
      <c r="AV593" s="96"/>
      <c r="AW593" s="96"/>
      <c r="AX593" s="297"/>
      <c r="AY593" s="297"/>
      <c r="AZ593" s="234"/>
      <c r="BA593" s="43"/>
    </row>
    <row r="594" spans="1:53" s="3" customFormat="1" ht="10" customHeight="1">
      <c r="A594" s="43"/>
      <c r="B594" s="297"/>
      <c r="C594" s="297"/>
      <c r="D594" s="96"/>
      <c r="E594" s="96" t="s">
        <v>755</v>
      </c>
      <c r="F594" s="96"/>
      <c r="G594" s="96"/>
      <c r="H594" s="96"/>
      <c r="I594" s="96"/>
      <c r="J594" s="96"/>
      <c r="K594" s="96"/>
      <c r="L594" s="96"/>
      <c r="M594" s="96"/>
      <c r="N594" s="96"/>
      <c r="O594" s="96"/>
      <c r="P594" s="96"/>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321"/>
      <c r="AO594" s="321"/>
      <c r="AP594" s="321"/>
      <c r="AQ594" s="321"/>
      <c r="AR594" s="96"/>
      <c r="AS594" s="96"/>
      <c r="AT594" s="96"/>
      <c r="AU594" s="322"/>
      <c r="AV594" s="322"/>
      <c r="AW594" s="96"/>
      <c r="AX594" s="297"/>
      <c r="AY594" s="297"/>
      <c r="AZ594" s="237"/>
      <c r="BA594" s="43"/>
    </row>
    <row r="595" spans="1:53" s="3" customFormat="1" ht="5.05" customHeight="1">
      <c r="A595" s="43"/>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c r="AA595" s="297"/>
      <c r="AB595" s="297"/>
      <c r="AC595" s="297"/>
      <c r="AD595" s="297"/>
      <c r="AE595" s="297"/>
      <c r="AF595" s="297"/>
      <c r="AG595" s="96"/>
      <c r="AH595" s="96"/>
      <c r="AI595" s="96"/>
      <c r="AJ595" s="96"/>
      <c r="AK595" s="96"/>
      <c r="AL595" s="96"/>
      <c r="AM595" s="96"/>
      <c r="AN595" s="297"/>
      <c r="AO595" s="297"/>
      <c r="AP595" s="297"/>
      <c r="AQ595" s="297"/>
      <c r="AR595" s="297"/>
      <c r="AS595" s="297"/>
      <c r="AT595" s="297"/>
      <c r="AU595" s="297"/>
      <c r="AV595" s="297"/>
      <c r="AW595" s="297"/>
      <c r="AX595" s="297"/>
      <c r="AY595" s="297"/>
      <c r="AZ595" s="234"/>
      <c r="BA595" s="43"/>
    </row>
    <row r="596" spans="1:53" s="3" customFormat="1" ht="10" customHeight="1">
      <c r="A596" s="43"/>
      <c r="B596" s="297"/>
      <c r="C596" s="298"/>
      <c r="D596" s="297"/>
      <c r="E596" s="96" t="s">
        <v>756</v>
      </c>
      <c r="F596" s="297"/>
      <c r="G596" s="297"/>
      <c r="H596" s="297"/>
      <c r="I596" s="297"/>
      <c r="J596" s="297"/>
      <c r="K596" s="297"/>
      <c r="L596" s="297"/>
      <c r="M596" s="297"/>
      <c r="N596" s="297"/>
      <c r="O596" s="297"/>
      <c r="P596" s="297"/>
      <c r="Q596" s="297"/>
      <c r="R596" s="297"/>
      <c r="S596" s="297"/>
      <c r="T596" s="297"/>
      <c r="U596" s="297"/>
      <c r="V596" s="297"/>
      <c r="W596" s="297"/>
      <c r="X596" s="297"/>
      <c r="Y596" s="297"/>
      <c r="Z596" s="297"/>
      <c r="AA596" s="297"/>
      <c r="AB596" s="297"/>
      <c r="AC596" s="297"/>
      <c r="AD596" s="297"/>
      <c r="AE596" s="297"/>
      <c r="AF596" s="297"/>
      <c r="AG596" s="96"/>
      <c r="AH596" s="96"/>
      <c r="AI596" s="96"/>
      <c r="AJ596" s="96"/>
      <c r="AK596" s="96"/>
      <c r="AL596" s="96"/>
      <c r="AM596" s="96"/>
      <c r="AN596" s="321"/>
      <c r="AO596" s="321"/>
      <c r="AP596" s="321"/>
      <c r="AQ596" s="321"/>
      <c r="AR596" s="297"/>
      <c r="AS596" s="297"/>
      <c r="AT596" s="297"/>
      <c r="AU596" s="322"/>
      <c r="AV596" s="322"/>
      <c r="AW596" s="297"/>
      <c r="AX596" s="297"/>
      <c r="AY596" s="297"/>
      <c r="AZ596" s="241"/>
      <c r="BA596" s="43"/>
    </row>
    <row r="597" spans="1:53" s="3" customFormat="1" ht="5.05" customHeight="1">
      <c r="A597" s="43"/>
      <c r="B597" s="297"/>
      <c r="C597" s="297"/>
      <c r="D597" s="297"/>
      <c r="E597" s="96"/>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96"/>
      <c r="AH597" s="96"/>
      <c r="AI597" s="96"/>
      <c r="AJ597" s="96"/>
      <c r="AK597" s="96"/>
      <c r="AL597" s="96"/>
      <c r="AM597" s="96"/>
      <c r="AN597" s="297"/>
      <c r="AO597" s="297"/>
      <c r="AP597" s="297"/>
      <c r="AQ597" s="297"/>
      <c r="AR597" s="297"/>
      <c r="AS597" s="297"/>
      <c r="AT597" s="297"/>
      <c r="AU597" s="297"/>
      <c r="AV597" s="297"/>
      <c r="AW597" s="297"/>
      <c r="AX597" s="297"/>
      <c r="AY597" s="297"/>
      <c r="AZ597" s="234"/>
      <c r="BA597" s="43"/>
    </row>
    <row r="598" spans="1:53" s="3" customFormat="1" ht="10" customHeight="1">
      <c r="A598" s="43"/>
      <c r="B598" s="314"/>
      <c r="C598" s="314"/>
      <c r="D598" s="314"/>
      <c r="E598" s="96" t="s">
        <v>791</v>
      </c>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314"/>
      <c r="AF598" s="314"/>
      <c r="AG598" s="96"/>
      <c r="AH598" s="96"/>
      <c r="AI598" s="96"/>
      <c r="AJ598" s="96"/>
      <c r="AK598" s="96"/>
      <c r="AL598" s="96"/>
      <c r="AM598" s="96"/>
      <c r="AN598" s="314"/>
      <c r="AO598" s="314"/>
      <c r="AP598" s="314"/>
      <c r="AQ598" s="314"/>
      <c r="AR598" s="314"/>
      <c r="AS598" s="314"/>
      <c r="AT598" s="314"/>
      <c r="AU598" s="322"/>
      <c r="AV598" s="322"/>
      <c r="AW598" s="314"/>
      <c r="AX598" s="314"/>
      <c r="AY598" s="314"/>
      <c r="AZ598" s="234"/>
      <c r="BA598" s="43"/>
    </row>
    <row r="599" spans="1:53" s="3" customFormat="1" ht="5.05" customHeight="1">
      <c r="A599" s="43"/>
      <c r="B599" s="314"/>
      <c r="C599" s="314"/>
      <c r="D599" s="314"/>
      <c r="E599" s="96"/>
      <c r="F599" s="314"/>
      <c r="G599" s="314"/>
      <c r="H599" s="314"/>
      <c r="I599" s="314"/>
      <c r="J599" s="314"/>
      <c r="K599" s="314"/>
      <c r="L599" s="314"/>
      <c r="M599" s="314"/>
      <c r="N599" s="314"/>
      <c r="O599" s="314"/>
      <c r="P599" s="314"/>
      <c r="Q599" s="314"/>
      <c r="R599" s="314"/>
      <c r="S599" s="314"/>
      <c r="T599" s="314"/>
      <c r="U599" s="314"/>
      <c r="V599" s="314"/>
      <c r="W599" s="314"/>
      <c r="X599" s="314"/>
      <c r="Y599" s="314"/>
      <c r="Z599" s="314"/>
      <c r="AA599" s="314"/>
      <c r="AB599" s="314"/>
      <c r="AC599" s="314"/>
      <c r="AD599" s="314"/>
      <c r="AE599" s="314"/>
      <c r="AF599" s="314"/>
      <c r="AG599" s="96"/>
      <c r="AH599" s="96"/>
      <c r="AI599" s="96"/>
      <c r="AJ599" s="96"/>
      <c r="AK599" s="96"/>
      <c r="AL599" s="96"/>
      <c r="AM599" s="96"/>
      <c r="AN599" s="314"/>
      <c r="AO599" s="314"/>
      <c r="AP599" s="314"/>
      <c r="AQ599" s="314"/>
      <c r="AR599" s="314"/>
      <c r="AS599" s="314"/>
      <c r="AT599" s="314"/>
      <c r="AU599" s="314"/>
      <c r="AV599" s="314"/>
      <c r="AW599" s="314"/>
      <c r="AX599" s="314"/>
      <c r="AY599" s="314"/>
      <c r="AZ599" s="234"/>
      <c r="BA599" s="43"/>
    </row>
    <row r="600" spans="1:53" s="3" customFormat="1" ht="10" customHeight="1">
      <c r="A600" s="43"/>
      <c r="B600" s="297"/>
      <c r="C600" s="297"/>
      <c r="D600" s="96"/>
      <c r="E600" s="96" t="s">
        <v>790</v>
      </c>
      <c r="F600" s="96"/>
      <c r="G600" s="96"/>
      <c r="H600" s="96"/>
      <c r="I600" s="96"/>
      <c r="J600" s="96"/>
      <c r="K600" s="96"/>
      <c r="L600" s="96"/>
      <c r="M600" s="96"/>
      <c r="N600" s="96"/>
      <c r="O600" s="96"/>
      <c r="P600" s="96"/>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321"/>
      <c r="AO600" s="321"/>
      <c r="AP600" s="321"/>
      <c r="AQ600" s="321"/>
      <c r="AR600" s="96"/>
      <c r="AS600" s="96"/>
      <c r="AT600" s="96"/>
      <c r="AU600" s="322"/>
      <c r="AV600" s="322"/>
      <c r="AW600" s="96"/>
      <c r="AX600" s="297"/>
      <c r="AY600" s="297"/>
      <c r="AZ600" s="241"/>
      <c r="BA600" s="43"/>
    </row>
    <row r="601" spans="1:53" s="3" customFormat="1" ht="5.05" customHeight="1">
      <c r="A601" s="43"/>
      <c r="B601" s="297"/>
      <c r="C601" s="297"/>
      <c r="D601" s="96"/>
      <c r="E601" s="96"/>
      <c r="F601" s="96"/>
      <c r="G601" s="96"/>
      <c r="H601" s="96"/>
      <c r="I601" s="96"/>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c r="AV601" s="96"/>
      <c r="AW601" s="96"/>
      <c r="AX601" s="297"/>
      <c r="AY601" s="297"/>
      <c r="AZ601" s="234"/>
      <c r="BA601" s="43"/>
    </row>
    <row r="602" spans="1:53" s="3" customFormat="1" ht="10" customHeight="1">
      <c r="A602" s="43"/>
      <c r="B602" s="297"/>
      <c r="C602" s="297"/>
      <c r="D602" s="96"/>
      <c r="E602" s="96" t="s">
        <v>757</v>
      </c>
      <c r="F602" s="96"/>
      <c r="G602" s="96"/>
      <c r="H602" s="96"/>
      <c r="I602" s="96"/>
      <c r="J602" s="96"/>
      <c r="K602" s="96"/>
      <c r="L602" s="96"/>
      <c r="M602" s="96"/>
      <c r="N602" s="96"/>
      <c r="O602" s="96"/>
      <c r="P602" s="96"/>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321"/>
      <c r="AO602" s="321"/>
      <c r="AP602" s="321"/>
      <c r="AQ602" s="321"/>
      <c r="AR602" s="96"/>
      <c r="AS602" s="96"/>
      <c r="AT602" s="96"/>
      <c r="AU602" s="322"/>
      <c r="AV602" s="322"/>
      <c r="AW602" s="96"/>
      <c r="AX602" s="297"/>
      <c r="AY602" s="297"/>
      <c r="AZ602" s="241"/>
      <c r="BA602" s="43"/>
    </row>
    <row r="603" spans="1:53" s="3" customFormat="1" ht="5.05" customHeight="1">
      <c r="A603" s="43"/>
      <c r="B603" s="297"/>
      <c r="C603" s="297"/>
      <c r="D603" s="297"/>
      <c r="E603" s="301"/>
      <c r="F603" s="301"/>
      <c r="G603" s="301"/>
      <c r="H603" s="301"/>
      <c r="I603" s="301"/>
      <c r="J603" s="301"/>
      <c r="K603" s="301"/>
      <c r="L603" s="301"/>
      <c r="M603" s="301"/>
      <c r="N603" s="301"/>
      <c r="O603" s="301"/>
      <c r="P603" s="301"/>
      <c r="Q603" s="301"/>
      <c r="R603" s="301"/>
      <c r="S603" s="301"/>
      <c r="T603" s="297"/>
      <c r="U603" s="297"/>
      <c r="V603" s="297"/>
      <c r="W603" s="297"/>
      <c r="X603" s="297"/>
      <c r="Y603" s="297"/>
      <c r="Z603" s="297"/>
      <c r="AA603" s="297"/>
      <c r="AB603" s="297"/>
      <c r="AC603" s="297"/>
      <c r="AD603" s="297"/>
      <c r="AE603" s="297"/>
      <c r="AF603" s="297"/>
      <c r="AG603" s="96"/>
      <c r="AH603" s="96"/>
      <c r="AI603" s="96"/>
      <c r="AJ603" s="96"/>
      <c r="AK603" s="96"/>
      <c r="AL603" s="96"/>
      <c r="AM603" s="96"/>
      <c r="AN603" s="297"/>
      <c r="AO603" s="297"/>
      <c r="AP603" s="297"/>
      <c r="AQ603" s="297"/>
      <c r="AR603" s="297"/>
      <c r="AS603" s="297"/>
      <c r="AT603" s="297"/>
      <c r="AU603" s="297"/>
      <c r="AV603" s="297"/>
      <c r="AW603" s="297"/>
      <c r="AX603" s="297"/>
      <c r="AY603" s="297"/>
      <c r="AZ603" s="234"/>
      <c r="BA603" s="43"/>
    </row>
    <row r="604" spans="1:53" s="3" customFormat="1" ht="10" customHeight="1">
      <c r="A604" s="43"/>
      <c r="B604" s="297"/>
      <c r="C604" s="297"/>
      <c r="D604" s="297"/>
      <c r="E604" s="96" t="s">
        <v>758</v>
      </c>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297"/>
      <c r="AF604" s="297"/>
      <c r="AG604" s="96"/>
      <c r="AH604" s="96"/>
      <c r="AI604" s="96"/>
      <c r="AJ604" s="96"/>
      <c r="AK604" s="96"/>
      <c r="AL604" s="96"/>
      <c r="AM604" s="96"/>
      <c r="AN604" s="321"/>
      <c r="AO604" s="321"/>
      <c r="AP604" s="321"/>
      <c r="AQ604" s="321"/>
      <c r="AR604" s="297"/>
      <c r="AS604" s="297"/>
      <c r="AT604" s="297"/>
      <c r="AU604" s="322"/>
      <c r="AV604" s="322"/>
      <c r="AW604" s="297"/>
      <c r="AX604" s="297"/>
      <c r="AY604" s="297"/>
      <c r="AZ604" s="241"/>
      <c r="BA604" s="43"/>
    </row>
    <row r="605" spans="1:53" s="3" customFormat="1" ht="5.05" customHeight="1">
      <c r="A605" s="43"/>
      <c r="B605" s="297"/>
      <c r="C605" s="298"/>
      <c r="D605" s="298"/>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297"/>
      <c r="AF605" s="297"/>
      <c r="AG605" s="96"/>
      <c r="AH605" s="96"/>
      <c r="AI605" s="96"/>
      <c r="AJ605" s="96"/>
      <c r="AK605" s="96"/>
      <c r="AL605" s="96"/>
      <c r="AM605" s="96"/>
      <c r="AN605" s="297"/>
      <c r="AO605" s="297"/>
      <c r="AP605" s="297"/>
      <c r="AQ605" s="297"/>
      <c r="AR605" s="297"/>
      <c r="AS605" s="297"/>
      <c r="AT605" s="297"/>
      <c r="AU605" s="297"/>
      <c r="AV605" s="297"/>
      <c r="AW605" s="297"/>
      <c r="AX605" s="297"/>
      <c r="AY605" s="297"/>
      <c r="AZ605" s="234"/>
      <c r="BA605" s="43"/>
    </row>
    <row r="606" spans="1:53" s="3" customFormat="1" ht="10" customHeight="1">
      <c r="A606" s="43"/>
      <c r="B606" s="297"/>
      <c r="C606" s="297"/>
      <c r="D606" s="297"/>
      <c r="E606" s="96" t="s">
        <v>278</v>
      </c>
      <c r="F606" s="297"/>
      <c r="G606" s="297"/>
      <c r="H606" s="297"/>
      <c r="I606" s="297"/>
      <c r="J606" s="297"/>
      <c r="K606" s="297"/>
      <c r="L606" s="297"/>
      <c r="M606" s="297"/>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c r="AI606" s="323"/>
      <c r="AJ606" s="323"/>
      <c r="AK606" s="323"/>
      <c r="AL606" s="323"/>
      <c r="AM606" s="323"/>
      <c r="AN606" s="323"/>
      <c r="AO606" s="323"/>
      <c r="AP606" s="323"/>
      <c r="AQ606" s="323"/>
      <c r="AR606" s="323"/>
      <c r="AS606" s="323"/>
      <c r="AT606" s="323"/>
      <c r="AU606" s="323"/>
      <c r="AV606" s="323"/>
      <c r="AW606" s="297"/>
      <c r="AX606" s="297"/>
      <c r="AY606" s="297"/>
      <c r="AZ606" s="241"/>
      <c r="BA606" s="43"/>
    </row>
    <row r="607" spans="1:53" s="3" customFormat="1" ht="8.0500000000000007" customHeight="1" thickBot="1">
      <c r="A607" s="43"/>
      <c r="B607" s="297"/>
      <c r="C607" s="298"/>
      <c r="D607" s="125"/>
      <c r="E607" s="130"/>
      <c r="F607" s="107"/>
      <c r="G607" s="107"/>
      <c r="H607" s="107"/>
      <c r="I607" s="107"/>
      <c r="J607" s="107"/>
      <c r="K607" s="107"/>
      <c r="L607" s="107"/>
      <c r="M607" s="107"/>
      <c r="N607" s="107"/>
      <c r="O607" s="107"/>
      <c r="P607" s="107"/>
      <c r="Q607" s="107"/>
      <c r="R607" s="107"/>
      <c r="S607" s="107"/>
      <c r="T607" s="107"/>
      <c r="U607" s="107"/>
      <c r="V607" s="107"/>
      <c r="W607" s="107"/>
      <c r="X607" s="107"/>
      <c r="Y607" s="107"/>
      <c r="Z607" s="107"/>
      <c r="AA607" s="107"/>
      <c r="AB607" s="107"/>
      <c r="AC607" s="107"/>
      <c r="AD607" s="107"/>
      <c r="AE607" s="107"/>
      <c r="AF607" s="107"/>
      <c r="AG607" s="130"/>
      <c r="AH607" s="130"/>
      <c r="AI607" s="130"/>
      <c r="AJ607" s="130"/>
      <c r="AK607" s="107"/>
      <c r="AL607" s="107"/>
      <c r="AM607" s="107"/>
      <c r="AN607" s="107"/>
      <c r="AO607" s="107"/>
      <c r="AP607" s="107"/>
      <c r="AQ607" s="107"/>
      <c r="AR607" s="107"/>
      <c r="AS607" s="107"/>
      <c r="AT607" s="107"/>
      <c r="AU607" s="107"/>
      <c r="AV607" s="107"/>
      <c r="AW607" s="107"/>
      <c r="AX607" s="297"/>
      <c r="AY607" s="297"/>
      <c r="AZ607" s="234"/>
      <c r="BA607" s="43"/>
    </row>
    <row r="608" spans="1:53" s="3" customFormat="1" ht="8.0500000000000007" customHeight="1">
      <c r="A608" s="43"/>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c r="AU608" s="96"/>
      <c r="AV608" s="96"/>
      <c r="AW608" s="96"/>
      <c r="AX608" s="96"/>
      <c r="AY608" s="96"/>
      <c r="AZ608" s="234"/>
      <c r="BA608" s="43"/>
    </row>
    <row r="609" spans="1:53" s="3" customFormat="1" ht="8.0500000000000007" customHeight="1" thickBot="1">
      <c r="A609" s="43"/>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c r="AU609" s="96"/>
      <c r="AV609" s="96"/>
      <c r="AW609" s="96"/>
      <c r="AX609" s="96"/>
      <c r="AY609" s="96"/>
      <c r="AZ609" s="234"/>
      <c r="BA609" s="43"/>
    </row>
    <row r="610" spans="1:53" s="3" customFormat="1" ht="8.0500000000000007" customHeight="1">
      <c r="A610" s="43"/>
      <c r="B610" s="297"/>
      <c r="C610" s="295"/>
      <c r="D610" s="103"/>
      <c r="E610" s="103"/>
      <c r="F610" s="109"/>
      <c r="G610" s="103"/>
      <c r="H610" s="103"/>
      <c r="I610" s="103"/>
      <c r="J610" s="103"/>
      <c r="K610" s="103"/>
      <c r="L610" s="103"/>
      <c r="M610" s="103"/>
      <c r="N610" s="103"/>
      <c r="O610" s="103"/>
      <c r="P610" s="103"/>
      <c r="Q610" s="103"/>
      <c r="R610" s="110"/>
      <c r="S610" s="103"/>
      <c r="T610" s="103"/>
      <c r="U610" s="103"/>
      <c r="V610" s="103"/>
      <c r="W610" s="103"/>
      <c r="X610" s="103"/>
      <c r="Y610" s="103"/>
      <c r="Z610" s="103"/>
      <c r="AA610" s="103"/>
      <c r="AB610" s="103"/>
      <c r="AC610" s="103"/>
      <c r="AD610" s="103"/>
      <c r="AE610" s="103"/>
      <c r="AF610" s="103"/>
      <c r="AG610" s="103"/>
      <c r="AH610" s="103"/>
      <c r="AI610" s="103"/>
      <c r="AJ610" s="103"/>
      <c r="AK610" s="103"/>
      <c r="AL610" s="103"/>
      <c r="AM610" s="103"/>
      <c r="AN610" s="103"/>
      <c r="AO610" s="103"/>
      <c r="AP610" s="103"/>
      <c r="AQ610" s="103"/>
      <c r="AR610" s="103"/>
      <c r="AS610" s="103"/>
      <c r="AT610" s="103"/>
      <c r="AU610" s="103"/>
      <c r="AV610" s="103"/>
      <c r="AW610" s="103"/>
      <c r="AX610" s="297"/>
      <c r="AY610" s="297"/>
      <c r="AZ610" s="234"/>
      <c r="BA610" s="43"/>
    </row>
    <row r="611" spans="1:53" s="3" customFormat="1" ht="10" customHeight="1">
      <c r="A611" s="43"/>
      <c r="B611" s="297"/>
      <c r="C611" s="297"/>
      <c r="D611" s="303"/>
      <c r="E611" s="295" t="s">
        <v>759</v>
      </c>
      <c r="F611" s="297"/>
      <c r="G611" s="297"/>
      <c r="H611" s="297"/>
      <c r="I611" s="297"/>
      <c r="J611" s="297"/>
      <c r="K611" s="297"/>
      <c r="L611" s="297"/>
      <c r="M611" s="297"/>
      <c r="N611" s="297"/>
      <c r="O611" s="297"/>
      <c r="P611" s="297"/>
      <c r="Q611" s="297"/>
      <c r="R611" s="304"/>
      <c r="U611" s="297"/>
      <c r="V611" s="297"/>
      <c r="W611" s="297"/>
      <c r="X611" s="297"/>
      <c r="Y611" s="96"/>
      <c r="Z611" s="297"/>
      <c r="AA611" s="297"/>
      <c r="AB611" s="297"/>
      <c r="AC611" s="297"/>
      <c r="AD611" s="295" t="s">
        <v>769</v>
      </c>
      <c r="AE611" s="303"/>
      <c r="AF611" s="297"/>
      <c r="AG611" s="297"/>
      <c r="AH611" s="297"/>
      <c r="AI611" s="297"/>
      <c r="AJ611" s="297"/>
      <c r="AK611" s="297"/>
      <c r="AL611" s="297"/>
      <c r="AM611" s="297"/>
      <c r="AN611" s="297"/>
      <c r="AO611" s="297"/>
      <c r="AP611" s="297"/>
      <c r="AQ611" s="297"/>
      <c r="AR611" s="297"/>
      <c r="AS611" s="297"/>
      <c r="AT611" s="348"/>
      <c r="AU611" s="348"/>
      <c r="AV611" s="297"/>
      <c r="AW611" s="297"/>
      <c r="AX611" s="297"/>
      <c r="AY611" s="297"/>
      <c r="AZ611" s="234"/>
      <c r="BA611" s="43"/>
    </row>
    <row r="612" spans="1:53" s="3" customFormat="1" ht="8.0500000000000007" customHeight="1">
      <c r="A612" s="43"/>
      <c r="B612" s="297"/>
      <c r="C612" s="298"/>
      <c r="D612" s="111"/>
      <c r="E612" s="112"/>
      <c r="F612" s="112"/>
      <c r="G612" s="112"/>
      <c r="H612" s="112"/>
      <c r="I612" s="112"/>
      <c r="J612" s="112"/>
      <c r="K612" s="112"/>
      <c r="L612" s="112"/>
      <c r="M612" s="112"/>
      <c r="N612" s="112"/>
      <c r="O612" s="112"/>
      <c r="P612" s="112"/>
      <c r="Q612" s="112"/>
      <c r="R612" s="113"/>
      <c r="S612" s="112"/>
      <c r="T612" s="112"/>
      <c r="U612" s="112"/>
      <c r="V612" s="112"/>
      <c r="W612" s="112"/>
      <c r="X612" s="112"/>
      <c r="Y612" s="112"/>
      <c r="Z612" s="112"/>
      <c r="AA612" s="112"/>
      <c r="AB612" s="112"/>
      <c r="AC612" s="112"/>
      <c r="AD612" s="112"/>
      <c r="AE612" s="112"/>
      <c r="AF612" s="112"/>
      <c r="AG612" s="112"/>
      <c r="AH612" s="112"/>
      <c r="AI612" s="112"/>
      <c r="AJ612" s="112"/>
      <c r="AK612" s="112"/>
      <c r="AL612" s="112"/>
      <c r="AM612" s="112"/>
      <c r="AN612" s="112"/>
      <c r="AO612" s="112"/>
      <c r="AP612" s="112"/>
      <c r="AQ612" s="112"/>
      <c r="AR612" s="112"/>
      <c r="AS612" s="112"/>
      <c r="AT612" s="112"/>
      <c r="AU612" s="112"/>
      <c r="AV612" s="112"/>
      <c r="AW612" s="112"/>
      <c r="AX612" s="297"/>
      <c r="AY612" s="297"/>
      <c r="AZ612" s="234"/>
      <c r="BA612" s="43"/>
    </row>
    <row r="613" spans="1:53" s="3" customFormat="1" ht="8.0500000000000007" customHeight="1">
      <c r="A613" s="43"/>
      <c r="B613" s="297"/>
      <c r="C613" s="297"/>
      <c r="D613" s="297"/>
      <c r="E613" s="297"/>
      <c r="F613" s="297"/>
      <c r="G613" s="297"/>
      <c r="H613" s="297"/>
      <c r="I613" s="297"/>
      <c r="J613" s="297"/>
      <c r="K613" s="297"/>
      <c r="L613" s="297"/>
      <c r="M613" s="297"/>
      <c r="N613" s="297"/>
      <c r="O613" s="297"/>
      <c r="P613" s="297"/>
      <c r="Q613" s="297"/>
      <c r="R613" s="83"/>
      <c r="S613" s="297"/>
      <c r="T613" s="297"/>
      <c r="U613" s="297"/>
      <c r="V613" s="297"/>
      <c r="W613" s="297"/>
      <c r="X613" s="297"/>
      <c r="Y613" s="297"/>
      <c r="Z613" s="297"/>
      <c r="AA613" s="297"/>
      <c r="AB613" s="297"/>
      <c r="AC613" s="297"/>
      <c r="AD613" s="297"/>
      <c r="AE613" s="297"/>
      <c r="AF613" s="297"/>
      <c r="AG613" s="297"/>
      <c r="AH613" s="297"/>
      <c r="AI613" s="297"/>
      <c r="AJ613" s="297"/>
      <c r="AK613" s="297"/>
      <c r="AL613" s="297"/>
      <c r="AM613" s="297"/>
      <c r="AN613" s="297"/>
      <c r="AO613" s="297"/>
      <c r="AP613" s="297"/>
      <c r="AQ613" s="297"/>
      <c r="AR613" s="297"/>
      <c r="AS613" s="297"/>
      <c r="AT613" s="297"/>
      <c r="AU613" s="297"/>
      <c r="AV613" s="297"/>
      <c r="AW613" s="297"/>
      <c r="AX613" s="297"/>
      <c r="AY613" s="297"/>
      <c r="AZ613" s="234"/>
      <c r="BA613" s="43"/>
    </row>
    <row r="614" spans="1:53" s="3" customFormat="1" ht="10" customHeight="1">
      <c r="A614" s="43"/>
      <c r="B614" s="297"/>
      <c r="C614" s="297"/>
      <c r="D614" s="303"/>
      <c r="E614" s="303" t="s">
        <v>760</v>
      </c>
      <c r="F614" s="305"/>
      <c r="G614" s="305"/>
      <c r="H614" s="305"/>
      <c r="I614" s="305"/>
      <c r="J614" s="305"/>
      <c r="M614" s="305"/>
      <c r="O614" s="329"/>
      <c r="P614" s="329"/>
      <c r="Q614" s="305"/>
      <c r="R614" s="304"/>
      <c r="S614" s="329"/>
      <c r="T614" s="329"/>
      <c r="V614" s="445" t="s">
        <v>761</v>
      </c>
      <c r="W614" s="446"/>
      <c r="X614" s="446"/>
      <c r="Y614" s="446"/>
      <c r="Z614" s="446"/>
      <c r="AA614" s="446"/>
      <c r="AB614" s="446"/>
      <c r="AC614" s="446"/>
      <c r="AD614" s="446"/>
      <c r="AE614" s="446"/>
      <c r="AF614" s="446"/>
      <c r="AG614" s="446"/>
      <c r="AH614" s="446"/>
      <c r="AI614" s="446"/>
      <c r="AJ614" s="446"/>
      <c r="AK614" s="446"/>
      <c r="AL614" s="446"/>
      <c r="AM614" s="446"/>
      <c r="AN614" s="446"/>
      <c r="AO614" s="446"/>
      <c r="AP614" s="446"/>
      <c r="AQ614" s="446"/>
      <c r="AR614" s="446"/>
      <c r="AS614" s="446"/>
      <c r="AT614" s="446"/>
      <c r="AU614" s="446"/>
      <c r="AV614" s="446"/>
      <c r="AW614" s="297"/>
      <c r="AX614" s="297"/>
      <c r="AY614" s="297"/>
      <c r="AZ614" s="17" t="str">
        <f>IF(OR(IF(ISBLANK(O614),TRUE),IF(ISBLANK(S614),TRUE)),"COMPLETARE","OK")</f>
        <v>COMPLETARE</v>
      </c>
      <c r="BA614" s="43"/>
    </row>
    <row r="615" spans="1:53" s="3" customFormat="1" ht="8.0500000000000007" customHeight="1">
      <c r="A615" s="43"/>
      <c r="B615" s="297"/>
      <c r="C615" s="297"/>
      <c r="D615" s="303"/>
      <c r="E615" s="297"/>
      <c r="F615" s="297"/>
      <c r="G615" s="297"/>
      <c r="H615" s="297"/>
      <c r="I615" s="297"/>
      <c r="J615" s="297"/>
      <c r="K615" s="297"/>
      <c r="L615" s="297"/>
      <c r="M615" s="297"/>
      <c r="N615" s="297"/>
      <c r="O615" s="297"/>
      <c r="P615" s="297"/>
      <c r="Q615" s="297"/>
      <c r="R615" s="83"/>
      <c r="S615" s="297"/>
      <c r="T615" s="297"/>
      <c r="U615" s="297"/>
      <c r="V615" s="297"/>
      <c r="W615" s="297"/>
      <c r="X615" s="297"/>
      <c r="Y615" s="297"/>
      <c r="Z615" s="297"/>
      <c r="AA615" s="297"/>
      <c r="AB615" s="297"/>
      <c r="AC615" s="297"/>
      <c r="AD615" s="297"/>
      <c r="AE615" s="297"/>
      <c r="AF615" s="297"/>
      <c r="AG615" s="297"/>
      <c r="AH615" s="297"/>
      <c r="AI615" s="297"/>
      <c r="AJ615" s="297"/>
      <c r="AK615" s="297"/>
      <c r="AL615" s="297"/>
      <c r="AM615" s="297"/>
      <c r="AN615" s="297"/>
      <c r="AO615" s="297"/>
      <c r="AP615" s="297"/>
      <c r="AQ615" s="297"/>
      <c r="AR615" s="297"/>
      <c r="AS615" s="297"/>
      <c r="AT615" s="297"/>
      <c r="AU615" s="297"/>
      <c r="AV615" s="297"/>
      <c r="AW615" s="297"/>
      <c r="AX615" s="297"/>
      <c r="AY615" s="297"/>
      <c r="AZ615" s="234"/>
      <c r="BA615" s="43"/>
    </row>
    <row r="616" spans="1:53" s="3" customFormat="1" ht="10" customHeight="1">
      <c r="A616" s="43"/>
      <c r="B616" s="297"/>
      <c r="C616" s="297"/>
      <c r="D616" s="303"/>
      <c r="E616" s="303" t="s">
        <v>762</v>
      </c>
      <c r="F616" s="305"/>
      <c r="G616" s="305"/>
      <c r="H616" s="305"/>
      <c r="I616" s="305"/>
      <c r="J616" s="305"/>
      <c r="M616" s="305"/>
      <c r="O616" s="329"/>
      <c r="P616" s="329"/>
      <c r="Q616" s="305"/>
      <c r="R616" s="304"/>
      <c r="S616" s="329"/>
      <c r="T616" s="329"/>
      <c r="V616" s="445" t="s">
        <v>761</v>
      </c>
      <c r="W616" s="446"/>
      <c r="X616" s="446"/>
      <c r="Y616" s="446"/>
      <c r="Z616" s="446"/>
      <c r="AA616" s="446"/>
      <c r="AB616" s="446"/>
      <c r="AC616" s="446"/>
      <c r="AD616" s="446"/>
      <c r="AE616" s="446"/>
      <c r="AF616" s="446"/>
      <c r="AG616" s="446"/>
      <c r="AH616" s="446"/>
      <c r="AI616" s="446"/>
      <c r="AJ616" s="446"/>
      <c r="AK616" s="446"/>
      <c r="AL616" s="446"/>
      <c r="AM616" s="446"/>
      <c r="AN616" s="446"/>
      <c r="AO616" s="446"/>
      <c r="AP616" s="446"/>
      <c r="AQ616" s="446"/>
      <c r="AR616" s="446"/>
      <c r="AS616" s="446"/>
      <c r="AT616" s="446"/>
      <c r="AU616" s="446"/>
      <c r="AV616" s="446"/>
      <c r="AW616" s="297"/>
      <c r="AX616" s="297"/>
      <c r="AY616" s="297"/>
      <c r="AZ616" s="17" t="str">
        <f>IF(OR(IF(ISBLANK(O616),TRUE),IF(ISBLANK(S616),TRUE)),"COMPLETARE","OK")</f>
        <v>COMPLETARE</v>
      </c>
      <c r="BA616" s="43"/>
    </row>
    <row r="617" spans="1:53" s="3" customFormat="1" ht="8.0500000000000007" customHeight="1">
      <c r="A617" s="43"/>
      <c r="B617" s="297"/>
      <c r="C617" s="297"/>
      <c r="D617" s="303"/>
      <c r="E617" s="297"/>
      <c r="F617" s="297"/>
      <c r="G617" s="297"/>
      <c r="H617" s="297"/>
      <c r="I617" s="297"/>
      <c r="J617" s="297"/>
      <c r="M617" s="297"/>
      <c r="N617" s="297"/>
      <c r="O617" s="297"/>
      <c r="P617" s="297"/>
      <c r="Q617" s="297"/>
      <c r="R617" s="83"/>
      <c r="S617" s="297"/>
      <c r="T617" s="297"/>
      <c r="U617" s="297"/>
      <c r="V617" s="297"/>
      <c r="W617" s="297"/>
      <c r="X617" s="297"/>
      <c r="Y617" s="297"/>
      <c r="Z617" s="297"/>
      <c r="AA617" s="297"/>
      <c r="AB617" s="297"/>
      <c r="AC617" s="297"/>
      <c r="AD617" s="297"/>
      <c r="AE617" s="297"/>
      <c r="AF617" s="297"/>
      <c r="AG617" s="297"/>
      <c r="AH617" s="297"/>
      <c r="AI617" s="297"/>
      <c r="AJ617" s="297"/>
      <c r="AK617" s="297"/>
      <c r="AL617" s="297"/>
      <c r="AM617" s="297"/>
      <c r="AN617" s="297"/>
      <c r="AO617" s="297"/>
      <c r="AP617" s="297"/>
      <c r="AQ617" s="297"/>
      <c r="AR617" s="297"/>
      <c r="AS617" s="297"/>
      <c r="AT617" s="297"/>
      <c r="AU617" s="297"/>
      <c r="AV617" s="297"/>
      <c r="AW617" s="297"/>
      <c r="AX617" s="297"/>
      <c r="AY617" s="297"/>
      <c r="AZ617" s="234"/>
      <c r="BA617" s="43"/>
    </row>
    <row r="618" spans="1:53" s="3" customFormat="1" ht="10" customHeight="1">
      <c r="A618" s="43"/>
      <c r="B618" s="297"/>
      <c r="C618" s="298"/>
      <c r="D618" s="303"/>
      <c r="E618" s="303" t="s">
        <v>763</v>
      </c>
      <c r="F618" s="305"/>
      <c r="G618" s="305"/>
      <c r="H618" s="305"/>
      <c r="I618" s="305"/>
      <c r="J618" s="305"/>
      <c r="K618" s="305"/>
      <c r="L618" s="305"/>
      <c r="M618" s="305"/>
      <c r="O618" s="329"/>
      <c r="P618" s="329"/>
      <c r="Q618" s="305"/>
      <c r="R618" s="304"/>
      <c r="S618" s="329"/>
      <c r="T618" s="329"/>
      <c r="V618" s="445" t="s">
        <v>761</v>
      </c>
      <c r="W618" s="446"/>
      <c r="X618" s="446"/>
      <c r="Y618" s="446"/>
      <c r="Z618" s="446"/>
      <c r="AA618" s="446"/>
      <c r="AB618" s="446"/>
      <c r="AC618" s="446"/>
      <c r="AD618" s="446"/>
      <c r="AE618" s="446"/>
      <c r="AF618" s="446"/>
      <c r="AG618" s="446"/>
      <c r="AH618" s="446"/>
      <c r="AI618" s="446"/>
      <c r="AJ618" s="446"/>
      <c r="AK618" s="446"/>
      <c r="AL618" s="446"/>
      <c r="AM618" s="446"/>
      <c r="AN618" s="446"/>
      <c r="AO618" s="446"/>
      <c r="AP618" s="446"/>
      <c r="AQ618" s="446"/>
      <c r="AR618" s="446"/>
      <c r="AS618" s="446"/>
      <c r="AT618" s="446"/>
      <c r="AU618" s="446"/>
      <c r="AV618" s="446"/>
      <c r="AW618" s="297"/>
      <c r="AX618" s="297"/>
      <c r="AY618" s="297"/>
      <c r="AZ618" s="17" t="str">
        <f>IF(OR(IF(ISBLANK(O618),TRUE),IF(ISBLANK(S618),TRUE)),"COMPLETARE","OK")</f>
        <v>COMPLETARE</v>
      </c>
      <c r="BA618" s="43"/>
    </row>
    <row r="619" spans="1:53" s="3" customFormat="1" ht="8.0500000000000007" customHeight="1">
      <c r="A619" s="43"/>
      <c r="B619" s="297"/>
      <c r="C619" s="297"/>
      <c r="D619" s="297"/>
      <c r="E619" s="297"/>
      <c r="F619" s="297"/>
      <c r="G619" s="297"/>
      <c r="H619" s="297"/>
      <c r="I619" s="297"/>
      <c r="J619" s="297"/>
      <c r="K619" s="297"/>
      <c r="L619" s="297"/>
      <c r="M619" s="297"/>
      <c r="N619" s="297"/>
      <c r="O619" s="297"/>
      <c r="P619" s="297"/>
      <c r="Q619" s="297"/>
      <c r="R619" s="83"/>
      <c r="S619" s="297"/>
      <c r="T619" s="297"/>
      <c r="U619" s="297"/>
      <c r="V619" s="297"/>
      <c r="W619" s="297"/>
      <c r="X619" s="297"/>
      <c r="Y619" s="297"/>
      <c r="Z619" s="297"/>
      <c r="AA619" s="297"/>
      <c r="AB619" s="297"/>
      <c r="AC619" s="297"/>
      <c r="AD619" s="297"/>
      <c r="AE619" s="297"/>
      <c r="AF619" s="297"/>
      <c r="AG619" s="297"/>
      <c r="AH619" s="297"/>
      <c r="AI619" s="297"/>
      <c r="AJ619" s="297"/>
      <c r="AK619" s="297"/>
      <c r="AL619" s="297"/>
      <c r="AM619" s="297"/>
      <c r="AN619" s="297"/>
      <c r="AO619" s="297"/>
      <c r="AP619" s="297"/>
      <c r="AQ619" s="297"/>
      <c r="AR619" s="297"/>
      <c r="AS619" s="297"/>
      <c r="AT619" s="297"/>
      <c r="AU619" s="297"/>
      <c r="AV619" s="297"/>
      <c r="AW619" s="297"/>
      <c r="AX619" s="297"/>
      <c r="AY619" s="297"/>
      <c r="AZ619" s="234"/>
      <c r="BA619" s="43"/>
    </row>
    <row r="620" spans="1:53" s="3" customFormat="1" ht="10" customHeight="1">
      <c r="A620" s="43"/>
      <c r="B620" s="297"/>
      <c r="C620" s="297"/>
      <c r="E620" s="297" t="s">
        <v>170</v>
      </c>
      <c r="F620" s="301"/>
      <c r="H620" s="339"/>
      <c r="I620" s="444"/>
      <c r="J620" s="444"/>
      <c r="K620" s="444"/>
      <c r="L620" s="444"/>
      <c r="M620" s="444"/>
      <c r="N620" s="444"/>
      <c r="O620" s="444"/>
      <c r="P620" s="444"/>
      <c r="Q620" s="306"/>
      <c r="R620" s="307"/>
      <c r="S620" s="329"/>
      <c r="T620" s="329"/>
      <c r="V620" s="445" t="s">
        <v>761</v>
      </c>
      <c r="W620" s="446"/>
      <c r="X620" s="446"/>
      <c r="Y620" s="446"/>
      <c r="Z620" s="446"/>
      <c r="AA620" s="446"/>
      <c r="AB620" s="446"/>
      <c r="AC620" s="446"/>
      <c r="AD620" s="446"/>
      <c r="AE620" s="446"/>
      <c r="AF620" s="446"/>
      <c r="AG620" s="446"/>
      <c r="AH620" s="446"/>
      <c r="AI620" s="446"/>
      <c r="AJ620" s="446"/>
      <c r="AK620" s="446"/>
      <c r="AL620" s="446"/>
      <c r="AM620" s="446"/>
      <c r="AN620" s="446"/>
      <c r="AO620" s="446"/>
      <c r="AP620" s="446"/>
      <c r="AQ620" s="446"/>
      <c r="AR620" s="446"/>
      <c r="AS620" s="446"/>
      <c r="AT620" s="446"/>
      <c r="AU620" s="446"/>
      <c r="AV620" s="446"/>
      <c r="AW620" s="297"/>
      <c r="AX620" s="297"/>
      <c r="AY620" s="297"/>
      <c r="AZ620" s="17" t="str">
        <f>IF(OR(IF(ISBLANK(H620),TRUE),IF(ISBLANK(S620),TRUE)),"COMPLETARE","OK")</f>
        <v>COMPLETARE</v>
      </c>
      <c r="BA620" s="43"/>
    </row>
    <row r="621" spans="1:53" s="3" customFormat="1" ht="8.0500000000000007" customHeight="1" thickBot="1">
      <c r="A621" s="43"/>
      <c r="B621" s="297"/>
      <c r="C621" s="297"/>
      <c r="D621" s="107"/>
      <c r="E621" s="107"/>
      <c r="F621" s="107"/>
      <c r="G621" s="107"/>
      <c r="H621" s="107"/>
      <c r="I621" s="107"/>
      <c r="J621" s="107"/>
      <c r="K621" s="107"/>
      <c r="L621" s="107"/>
      <c r="M621" s="107"/>
      <c r="N621" s="107"/>
      <c r="O621" s="107"/>
      <c r="P621" s="107"/>
      <c r="Q621" s="107"/>
      <c r="R621" s="118"/>
      <c r="S621" s="107"/>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c r="AS621" s="107"/>
      <c r="AT621" s="107"/>
      <c r="AU621" s="107"/>
      <c r="AV621" s="107"/>
      <c r="AW621" s="107"/>
      <c r="AX621" s="297"/>
      <c r="AY621" s="297"/>
      <c r="AZ621" s="234"/>
      <c r="BA621" s="43"/>
    </row>
    <row r="622" spans="1:53" s="3" customFormat="1" ht="5.05" customHeight="1">
      <c r="A622" s="43"/>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c r="AS622" s="312"/>
      <c r="AT622" s="312"/>
      <c r="AU622" s="312"/>
      <c r="AV622" s="312"/>
      <c r="AW622" s="312"/>
      <c r="AX622" s="312"/>
      <c r="AY622" s="312"/>
      <c r="AZ622" s="234"/>
      <c r="BA622" s="43"/>
    </row>
    <row r="623" spans="1:53" s="3" customFormat="1" ht="5.05" customHeight="1" thickBot="1">
      <c r="A623" s="43"/>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c r="AS623" s="312"/>
      <c r="AT623" s="312"/>
      <c r="AU623" s="312"/>
      <c r="AV623" s="312"/>
      <c r="AW623" s="312"/>
      <c r="AX623" s="312"/>
      <c r="AY623" s="312"/>
      <c r="AZ623" s="234"/>
      <c r="BA623" s="43"/>
    </row>
    <row r="624" spans="1:53" s="3" customFormat="1" ht="8.0500000000000007" customHeight="1">
      <c r="A624" s="43"/>
      <c r="B624" s="312"/>
      <c r="C624" s="312"/>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c r="AA624" s="103"/>
      <c r="AB624" s="103"/>
      <c r="AC624" s="103"/>
      <c r="AD624" s="103"/>
      <c r="AE624" s="103"/>
      <c r="AF624" s="103"/>
      <c r="AG624" s="103"/>
      <c r="AH624" s="103"/>
      <c r="AI624" s="103"/>
      <c r="AJ624" s="103"/>
      <c r="AK624" s="103"/>
      <c r="AL624" s="103"/>
      <c r="AM624" s="103"/>
      <c r="AN624" s="103"/>
      <c r="AO624" s="103"/>
      <c r="AP624" s="103"/>
      <c r="AQ624" s="103"/>
      <c r="AR624" s="103"/>
      <c r="AS624" s="103"/>
      <c r="AT624" s="103"/>
      <c r="AU624" s="103"/>
      <c r="AV624" s="103"/>
      <c r="AW624" s="103"/>
      <c r="AX624" s="312"/>
      <c r="AY624" s="312"/>
      <c r="AZ624" s="234"/>
      <c r="BA624" s="43"/>
    </row>
    <row r="625" spans="1:53" s="3" customFormat="1" ht="8.0500000000000007" customHeight="1">
      <c r="A625" s="43"/>
      <c r="B625" s="312"/>
      <c r="C625" s="312"/>
      <c r="D625" s="303"/>
      <c r="E625" s="137" t="s">
        <v>778</v>
      </c>
      <c r="F625" s="312"/>
      <c r="G625" s="312"/>
      <c r="H625" s="312"/>
      <c r="I625" s="312"/>
      <c r="J625" s="312"/>
      <c r="K625" s="312"/>
      <c r="L625" s="312"/>
      <c r="M625" s="312"/>
      <c r="N625" s="312"/>
      <c r="O625" s="312"/>
      <c r="P625" s="312"/>
      <c r="Q625" s="312"/>
      <c r="R625" s="312"/>
      <c r="S625" s="312"/>
      <c r="T625" s="312"/>
      <c r="U625" s="312"/>
      <c r="V625" s="312"/>
      <c r="W625" s="312"/>
      <c r="X625" s="312"/>
      <c r="Y625" s="312"/>
      <c r="Z625" s="312"/>
      <c r="AA625" s="312"/>
      <c r="AB625" s="312"/>
      <c r="AC625" s="96"/>
      <c r="AD625" s="96"/>
      <c r="AE625" s="96"/>
      <c r="AF625" s="96"/>
      <c r="AG625" s="312"/>
      <c r="AH625" s="312"/>
      <c r="AI625" s="312"/>
      <c r="AJ625" s="312"/>
      <c r="AK625" s="312"/>
      <c r="AL625" s="312"/>
      <c r="AM625" s="312"/>
      <c r="AN625" s="312"/>
      <c r="AO625" s="312"/>
      <c r="AP625" s="312"/>
      <c r="AQ625" s="312"/>
      <c r="AR625" s="312"/>
      <c r="AS625" s="312"/>
      <c r="AT625" s="96"/>
      <c r="AU625" s="96"/>
      <c r="AV625" s="96"/>
      <c r="AW625" s="312"/>
      <c r="AX625" s="312"/>
      <c r="AY625" s="312"/>
      <c r="AZ625" s="234"/>
      <c r="BA625" s="43"/>
    </row>
    <row r="626" spans="1:53" s="3" customFormat="1" ht="8.0500000000000007" customHeight="1">
      <c r="A626" s="43"/>
      <c r="B626" s="312"/>
      <c r="C626" s="312"/>
      <c r="D626" s="96"/>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c r="AU626" s="96"/>
      <c r="AV626" s="96"/>
      <c r="AW626" s="96"/>
      <c r="AX626" s="312"/>
      <c r="AY626" s="312"/>
      <c r="AZ626" s="234"/>
      <c r="BA626" s="43"/>
    </row>
    <row r="627" spans="1:53" s="3" customFormat="1" ht="10" customHeight="1">
      <c r="A627" s="43"/>
      <c r="B627" s="312"/>
      <c r="C627" s="312"/>
      <c r="D627" s="96"/>
      <c r="E627" s="324"/>
      <c r="F627" s="325"/>
      <c r="G627" s="325"/>
      <c r="H627" s="325"/>
      <c r="I627" s="325"/>
      <c r="J627" s="325"/>
      <c r="K627" s="325"/>
      <c r="L627" s="325"/>
      <c r="M627" s="325"/>
      <c r="N627" s="325"/>
      <c r="O627" s="325"/>
      <c r="P627" s="325"/>
      <c r="Q627" s="325"/>
      <c r="R627" s="325"/>
      <c r="S627" s="325"/>
      <c r="T627" s="325"/>
      <c r="U627" s="325"/>
      <c r="V627" s="325"/>
      <c r="W627" s="325"/>
      <c r="X627" s="325"/>
      <c r="Y627" s="325"/>
      <c r="Z627" s="325"/>
      <c r="AA627" s="325"/>
      <c r="AB627" s="325"/>
      <c r="AC627" s="325"/>
      <c r="AD627" s="325"/>
      <c r="AE627" s="325"/>
      <c r="AF627" s="325"/>
      <c r="AG627" s="325"/>
      <c r="AH627" s="325"/>
      <c r="AI627" s="325"/>
      <c r="AJ627" s="325"/>
      <c r="AK627" s="325"/>
      <c r="AL627" s="325"/>
      <c r="AM627" s="325"/>
      <c r="AN627" s="325"/>
      <c r="AO627" s="325"/>
      <c r="AP627" s="325"/>
      <c r="AQ627" s="325"/>
      <c r="AR627" s="325"/>
      <c r="AS627" s="325"/>
      <c r="AT627" s="325"/>
      <c r="AU627" s="325"/>
      <c r="AV627" s="325"/>
      <c r="AW627" s="96"/>
      <c r="AX627" s="312"/>
      <c r="AY627" s="312"/>
      <c r="AZ627" s="11" t="str">
        <f>IF(OR(IF(ISBLANK(E627),TRUE)),"COMPLETARE","OK")</f>
        <v>COMPLETARE</v>
      </c>
      <c r="BA627" s="43"/>
    </row>
    <row r="628" spans="1:53" s="3" customFormat="1" ht="10" customHeight="1">
      <c r="A628" s="43"/>
      <c r="B628" s="312"/>
      <c r="C628" s="312"/>
      <c r="D628" s="96"/>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c r="AA628" s="325"/>
      <c r="AB628" s="325"/>
      <c r="AC628" s="325"/>
      <c r="AD628" s="325"/>
      <c r="AE628" s="325"/>
      <c r="AF628" s="325"/>
      <c r="AG628" s="325"/>
      <c r="AH628" s="325"/>
      <c r="AI628" s="325"/>
      <c r="AJ628" s="325"/>
      <c r="AK628" s="325"/>
      <c r="AL628" s="325"/>
      <c r="AM628" s="325"/>
      <c r="AN628" s="325"/>
      <c r="AO628" s="325"/>
      <c r="AP628" s="325"/>
      <c r="AQ628" s="325"/>
      <c r="AR628" s="325"/>
      <c r="AS628" s="325"/>
      <c r="AT628" s="325"/>
      <c r="AU628" s="325"/>
      <c r="AV628" s="325"/>
      <c r="AW628" s="308"/>
      <c r="AX628" s="312"/>
      <c r="AY628" s="312"/>
      <c r="AZ628" s="234"/>
      <c r="BA628" s="43"/>
    </row>
    <row r="629" spans="1:53" s="3" customFormat="1" ht="8.0500000000000007" customHeight="1" thickBot="1">
      <c r="A629" s="43"/>
      <c r="B629" s="312"/>
      <c r="C629" s="312"/>
      <c r="D629" s="302"/>
      <c r="E629" s="302"/>
      <c r="F629" s="302"/>
      <c r="G629" s="302"/>
      <c r="H629" s="302"/>
      <c r="I629" s="302"/>
      <c r="J629" s="309"/>
      <c r="K629" s="309"/>
      <c r="L629" s="309"/>
      <c r="M629" s="309"/>
      <c r="N629" s="309"/>
      <c r="O629" s="309"/>
      <c r="P629" s="309"/>
      <c r="Q629" s="309"/>
      <c r="R629" s="309"/>
      <c r="S629" s="309"/>
      <c r="T629" s="309"/>
      <c r="U629" s="309"/>
      <c r="V629" s="309"/>
      <c r="W629" s="309"/>
      <c r="X629" s="309"/>
      <c r="Y629" s="309"/>
      <c r="Z629" s="309"/>
      <c r="AA629" s="309"/>
      <c r="AB629" s="309"/>
      <c r="AC629" s="309"/>
      <c r="AD629" s="309"/>
      <c r="AE629" s="309"/>
      <c r="AF629" s="309"/>
      <c r="AG629" s="309"/>
      <c r="AH629" s="309"/>
      <c r="AI629" s="309"/>
      <c r="AJ629" s="309"/>
      <c r="AK629" s="309"/>
      <c r="AL629" s="309"/>
      <c r="AM629" s="309"/>
      <c r="AN629" s="309"/>
      <c r="AO629" s="309"/>
      <c r="AP629" s="309"/>
      <c r="AQ629" s="309"/>
      <c r="AR629" s="309"/>
      <c r="AS629" s="309"/>
      <c r="AT629" s="309"/>
      <c r="AU629" s="309"/>
      <c r="AV629" s="309"/>
      <c r="AW629" s="309"/>
      <c r="AX629" s="312"/>
      <c r="AY629" s="312"/>
      <c r="AZ629" s="234"/>
      <c r="BA629" s="43"/>
    </row>
    <row r="630" spans="1:53" s="3" customFormat="1" ht="5.05" customHeight="1">
      <c r="A630" s="43"/>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c r="AS630" s="312"/>
      <c r="AT630" s="312"/>
      <c r="AU630" s="312"/>
      <c r="AV630" s="312"/>
      <c r="AW630" s="312"/>
      <c r="AX630" s="312"/>
      <c r="AY630" s="312"/>
      <c r="AZ630" s="234"/>
      <c r="BA630" s="43"/>
    </row>
    <row r="631" spans="1:53" s="3" customFormat="1" ht="5.05" customHeight="1" thickBot="1">
      <c r="A631" s="43"/>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c r="AU631" s="96"/>
      <c r="AV631" s="96"/>
      <c r="AW631" s="96"/>
      <c r="AX631" s="96"/>
      <c r="AY631" s="96"/>
      <c r="AZ631" s="234"/>
      <c r="BA631" s="43"/>
    </row>
    <row r="632" spans="1:53" s="3" customFormat="1" ht="8.0500000000000007" customHeight="1">
      <c r="A632" s="43"/>
      <c r="B632" s="297"/>
      <c r="C632" s="297"/>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3"/>
      <c r="AR632" s="103"/>
      <c r="AS632" s="103"/>
      <c r="AT632" s="103"/>
      <c r="AU632" s="103"/>
      <c r="AV632" s="103"/>
      <c r="AW632" s="103"/>
      <c r="AX632" s="297"/>
      <c r="AY632" s="297"/>
      <c r="AZ632" s="234"/>
      <c r="BA632" s="43"/>
    </row>
    <row r="633" spans="1:53" s="3" customFormat="1" ht="10" customHeight="1">
      <c r="A633" s="43"/>
      <c r="B633" s="297"/>
      <c r="C633" s="297"/>
      <c r="D633" s="298"/>
      <c r="E633" s="295" t="s">
        <v>770</v>
      </c>
      <c r="F633" s="297"/>
      <c r="G633" s="297"/>
      <c r="H633" s="297"/>
      <c r="I633" s="297"/>
      <c r="J633" s="297"/>
      <c r="K633" s="297"/>
      <c r="L633" s="297"/>
      <c r="M633" s="297"/>
      <c r="N633" s="297"/>
      <c r="O633" s="244"/>
      <c r="P633" s="244"/>
      <c r="Q633" s="297"/>
      <c r="R633" s="98"/>
      <c r="S633" s="293"/>
      <c r="T633" s="293"/>
      <c r="U633" s="293"/>
      <c r="V633" s="293"/>
      <c r="W633" s="293"/>
      <c r="X633" s="293"/>
      <c r="Y633" s="293"/>
      <c r="Z633" s="293"/>
      <c r="AA633" s="293"/>
      <c r="AB633" s="293"/>
      <c r="AC633" s="293"/>
      <c r="AD633" s="293"/>
      <c r="AE633" s="293"/>
      <c r="AF633" s="293"/>
      <c r="AG633" s="293"/>
      <c r="AH633" s="293"/>
      <c r="AI633" s="293"/>
      <c r="AJ633" s="293"/>
      <c r="AK633" s="293"/>
      <c r="AL633" s="293"/>
      <c r="AM633" s="244"/>
      <c r="AN633" s="244"/>
      <c r="AO633" s="293"/>
      <c r="AP633" s="293"/>
      <c r="AQ633" s="299"/>
      <c r="AR633" s="299"/>
      <c r="AS633" s="299"/>
      <c r="AT633" s="244"/>
      <c r="AU633" s="329"/>
      <c r="AV633" s="329"/>
      <c r="AW633" s="169"/>
      <c r="AX633" s="297"/>
      <c r="AY633" s="297"/>
      <c r="AZ633" s="11" t="str">
        <f>IF(OR(IF(ISBLANK(AU633),TRUE)),"COMPLETARE","OK")</f>
        <v>COMPLETARE</v>
      </c>
      <c r="BA633" s="43"/>
    </row>
    <row r="634" spans="1:53" s="3" customFormat="1" ht="8.0500000000000007" customHeight="1" thickBot="1">
      <c r="A634" s="43"/>
      <c r="B634" s="297"/>
      <c r="C634" s="297"/>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297"/>
      <c r="AY634" s="297"/>
      <c r="AZ634" s="234"/>
      <c r="BA634" s="43"/>
    </row>
    <row r="635" spans="1:53" s="3" customFormat="1" ht="9" customHeight="1">
      <c r="A635" s="43"/>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c r="AU635" s="96"/>
      <c r="AV635" s="96"/>
      <c r="AW635" s="96"/>
      <c r="AX635" s="96"/>
      <c r="AY635" s="96"/>
      <c r="AZ635" s="234"/>
      <c r="BA635" s="43"/>
    </row>
    <row r="636" spans="1:53" s="3" customFormat="1" ht="9" customHeight="1" thickBot="1">
      <c r="A636" s="43"/>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c r="AU636" s="96"/>
      <c r="AV636" s="96"/>
      <c r="AW636" s="96"/>
      <c r="AX636" s="96"/>
      <c r="AY636" s="96"/>
      <c r="AZ636" s="234"/>
      <c r="BA636" s="43"/>
    </row>
    <row r="637" spans="1:53" s="3" customFormat="1" ht="9.9" customHeight="1">
      <c r="A637" s="43"/>
      <c r="B637" s="297"/>
      <c r="C637" s="297"/>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c r="AA637" s="103"/>
      <c r="AB637" s="103"/>
      <c r="AC637" s="103"/>
      <c r="AD637" s="103"/>
      <c r="AE637" s="103"/>
      <c r="AF637" s="103"/>
      <c r="AG637" s="103"/>
      <c r="AH637" s="103"/>
      <c r="AI637" s="103"/>
      <c r="AJ637" s="103"/>
      <c r="AK637" s="103"/>
      <c r="AL637" s="103"/>
      <c r="AM637" s="103"/>
      <c r="AN637" s="103"/>
      <c r="AO637" s="103"/>
      <c r="AP637" s="103"/>
      <c r="AQ637" s="103"/>
      <c r="AR637" s="103"/>
      <c r="AS637" s="103"/>
      <c r="AT637" s="103"/>
      <c r="AU637" s="103"/>
      <c r="AV637" s="103"/>
      <c r="AW637" s="103"/>
      <c r="AX637" s="297"/>
      <c r="AY637" s="297"/>
      <c r="AZ637" s="234"/>
      <c r="BA637" s="43"/>
    </row>
    <row r="638" spans="1:53" s="3" customFormat="1" ht="12" customHeight="1">
      <c r="A638" s="43"/>
      <c r="B638" s="297"/>
      <c r="C638" s="297"/>
      <c r="D638" s="298"/>
      <c r="E638" s="315" t="s">
        <v>764</v>
      </c>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6"/>
      <c r="AD638" s="316"/>
      <c r="AE638" s="316"/>
      <c r="AF638" s="316"/>
      <c r="AG638" s="316"/>
      <c r="AH638" s="316"/>
      <c r="AI638" s="316"/>
      <c r="AJ638" s="316"/>
      <c r="AK638" s="316"/>
      <c r="AL638" s="316"/>
      <c r="AM638" s="316"/>
      <c r="AN638" s="316"/>
      <c r="AO638" s="316"/>
      <c r="AP638" s="316"/>
      <c r="AQ638" s="316"/>
      <c r="AR638" s="316"/>
      <c r="AS638" s="316"/>
      <c r="AT638" s="244"/>
      <c r="AU638" s="303"/>
      <c r="AV638" s="303"/>
      <c r="AW638" s="303"/>
      <c r="AX638" s="303"/>
      <c r="AY638" s="303"/>
      <c r="AZ638" s="76"/>
      <c r="BA638" s="43"/>
    </row>
    <row r="639" spans="1:53" s="3" customFormat="1" ht="10" customHeight="1">
      <c r="A639" s="43"/>
      <c r="B639" s="96"/>
      <c r="C639" s="96"/>
      <c r="D639" s="9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6"/>
      <c r="AD639" s="316"/>
      <c r="AE639" s="316"/>
      <c r="AF639" s="316"/>
      <c r="AG639" s="316"/>
      <c r="AH639" s="316"/>
      <c r="AI639" s="316"/>
      <c r="AJ639" s="316"/>
      <c r="AK639" s="316"/>
      <c r="AL639" s="316"/>
      <c r="AM639" s="316"/>
      <c r="AN639" s="316"/>
      <c r="AO639" s="316"/>
      <c r="AP639" s="316"/>
      <c r="AQ639" s="316"/>
      <c r="AR639" s="316"/>
      <c r="AS639" s="316"/>
      <c r="AT639" s="96"/>
      <c r="AU639" s="96"/>
      <c r="AV639" s="96"/>
      <c r="AW639" s="96"/>
      <c r="AX639" s="96"/>
      <c r="AY639" s="96"/>
      <c r="AZ639" s="234"/>
      <c r="BA639" s="43"/>
    </row>
    <row r="640" spans="1:53" s="3" customFormat="1" ht="10" customHeight="1">
      <c r="A640" s="43"/>
      <c r="B640" s="96"/>
      <c r="C640" s="96"/>
      <c r="D640" s="9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6"/>
      <c r="AD640" s="316"/>
      <c r="AE640" s="316"/>
      <c r="AF640" s="316"/>
      <c r="AG640" s="316"/>
      <c r="AH640" s="316"/>
      <c r="AI640" s="316"/>
      <c r="AJ640" s="316"/>
      <c r="AK640" s="316"/>
      <c r="AL640" s="316"/>
      <c r="AM640" s="316"/>
      <c r="AN640" s="316"/>
      <c r="AO640" s="316"/>
      <c r="AP640" s="316"/>
      <c r="AQ640" s="316"/>
      <c r="AR640" s="316"/>
      <c r="AS640" s="316"/>
      <c r="AT640" s="96"/>
      <c r="AU640" s="329"/>
      <c r="AV640" s="329"/>
      <c r="AW640" s="169"/>
      <c r="AX640" s="297"/>
      <c r="AY640" s="297"/>
      <c r="AZ640" s="11" t="str">
        <f>IF(OR(IF(ISBLANK(AU640),TRUE)),"COMPLETARE","OK")</f>
        <v>COMPLETARE</v>
      </c>
      <c r="BA640" s="43"/>
    </row>
    <row r="641" spans="1:53" s="3" customFormat="1" ht="10" customHeight="1">
      <c r="A641" s="43"/>
      <c r="B641" s="96"/>
      <c r="C641" s="96"/>
      <c r="D641" s="9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c r="AD641" s="316"/>
      <c r="AE641" s="316"/>
      <c r="AF641" s="316"/>
      <c r="AG641" s="316"/>
      <c r="AH641" s="316"/>
      <c r="AI641" s="316"/>
      <c r="AJ641" s="316"/>
      <c r="AK641" s="316"/>
      <c r="AL641" s="316"/>
      <c r="AM641" s="316"/>
      <c r="AN641" s="316"/>
      <c r="AO641" s="316"/>
      <c r="AP641" s="316"/>
      <c r="AQ641" s="316"/>
      <c r="AR641" s="316"/>
      <c r="AS641" s="316"/>
      <c r="AT641" s="96"/>
      <c r="AU641" s="96"/>
      <c r="AV641" s="96"/>
      <c r="AW641" s="96"/>
      <c r="AX641" s="96"/>
      <c r="AY641" s="96"/>
      <c r="AZ641" s="234"/>
      <c r="BA641" s="43"/>
    </row>
    <row r="642" spans="1:53" s="3" customFormat="1" ht="10" customHeight="1">
      <c r="A642" s="43"/>
      <c r="B642" s="96"/>
      <c r="C642" s="96"/>
      <c r="D642" s="9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316"/>
      <c r="AF642" s="316"/>
      <c r="AG642" s="316"/>
      <c r="AH642" s="316"/>
      <c r="AI642" s="316"/>
      <c r="AJ642" s="316"/>
      <c r="AK642" s="316"/>
      <c r="AL642" s="316"/>
      <c r="AM642" s="316"/>
      <c r="AN642" s="316"/>
      <c r="AO642" s="316"/>
      <c r="AP642" s="316"/>
      <c r="AQ642" s="316"/>
      <c r="AR642" s="316"/>
      <c r="AS642" s="316"/>
      <c r="AT642" s="96"/>
      <c r="AU642" s="96"/>
      <c r="AV642" s="96"/>
      <c r="AW642" s="96"/>
      <c r="AX642" s="96"/>
      <c r="AY642" s="96"/>
      <c r="AZ642" s="234"/>
      <c r="BA642" s="43"/>
    </row>
    <row r="643" spans="1:53" s="3" customFormat="1" ht="10" customHeight="1">
      <c r="A643" s="43"/>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234"/>
      <c r="BA643" s="43"/>
    </row>
    <row r="644" spans="1:53" s="3" customFormat="1" ht="10" customHeight="1">
      <c r="A644" s="43"/>
      <c r="B644" s="96"/>
      <c r="C644" s="96"/>
      <c r="D644" s="96"/>
      <c r="E644" s="124" t="s">
        <v>765</v>
      </c>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234"/>
      <c r="BA644" s="43"/>
    </row>
    <row r="645" spans="1:53" s="3" customFormat="1" ht="10" customHeight="1">
      <c r="A645" s="43"/>
      <c r="B645" s="96"/>
      <c r="C645" s="96"/>
      <c r="D645" s="96"/>
      <c r="E645" s="303"/>
      <c r="F645" s="96"/>
      <c r="G645" s="96"/>
      <c r="H645" s="96"/>
      <c r="I645" s="96"/>
      <c r="J645" s="96"/>
      <c r="K645" s="96"/>
      <c r="L645" s="96"/>
      <c r="M645" s="96"/>
      <c r="N645" s="96"/>
      <c r="O645" s="96"/>
      <c r="P645" s="96"/>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c r="AU645" s="96"/>
      <c r="AV645" s="96"/>
      <c r="AW645" s="96"/>
      <c r="AX645" s="96"/>
      <c r="AY645" s="96"/>
      <c r="AZ645" s="234"/>
      <c r="BA645" s="43"/>
    </row>
    <row r="646" spans="1:53" s="3" customFormat="1" ht="10" customHeight="1">
      <c r="A646" s="43"/>
      <c r="B646" s="96"/>
      <c r="C646" s="96"/>
      <c r="D646" s="96"/>
      <c r="E646" s="124" t="s">
        <v>766</v>
      </c>
      <c r="F646" s="96"/>
      <c r="G646" s="96"/>
      <c r="H646" s="96"/>
      <c r="I646" s="96"/>
      <c r="J646" s="96"/>
      <c r="K646" s="96"/>
      <c r="L646" s="96"/>
      <c r="M646" s="303"/>
      <c r="N646" s="98"/>
      <c r="O646" s="98"/>
      <c r="P646" s="323"/>
      <c r="Q646" s="326"/>
      <c r="R646" s="326"/>
      <c r="S646" s="326"/>
      <c r="T646" s="326"/>
      <c r="U646" s="326"/>
      <c r="V646" s="326"/>
      <c r="W646" s="326"/>
      <c r="X646" s="326"/>
      <c r="Y646" s="326"/>
      <c r="Z646" s="326"/>
      <c r="AA646" s="326"/>
      <c r="AB646" s="326"/>
      <c r="AC646" s="326"/>
      <c r="AD646" s="326"/>
      <c r="AE646" s="326"/>
      <c r="AF646" s="326"/>
      <c r="AG646" s="326"/>
      <c r="AH646" s="326"/>
      <c r="AI646" s="326"/>
      <c r="AJ646" s="326"/>
      <c r="AK646" s="326"/>
      <c r="AL646" s="326"/>
      <c r="AM646" s="326"/>
      <c r="AN646" s="326"/>
      <c r="AO646" s="326"/>
      <c r="AP646" s="326"/>
      <c r="AQ646" s="326"/>
      <c r="AR646" s="326"/>
      <c r="AS646" s="326"/>
      <c r="AT646" s="326"/>
      <c r="AU646" s="326"/>
      <c r="AV646" s="326"/>
      <c r="AW646" s="96"/>
      <c r="AX646" s="96"/>
      <c r="AY646" s="96"/>
      <c r="AZ646" s="234"/>
      <c r="BA646" s="43"/>
    </row>
    <row r="647" spans="1:53" s="3" customFormat="1" ht="5.05" customHeight="1">
      <c r="A647" s="43"/>
      <c r="B647" s="96"/>
      <c r="C647" s="96"/>
      <c r="D647" s="96"/>
      <c r="E647" s="96"/>
      <c r="F647" s="96"/>
      <c r="G647" s="96"/>
      <c r="H647" s="96"/>
      <c r="I647" s="96"/>
      <c r="J647" s="96"/>
      <c r="K647" s="96"/>
      <c r="L647" s="96"/>
      <c r="M647" s="96"/>
      <c r="N647" s="96"/>
      <c r="O647" s="96"/>
      <c r="P647" s="303"/>
      <c r="Q647" s="303"/>
      <c r="R647" s="303"/>
      <c r="S647" s="303"/>
      <c r="T647" s="303"/>
      <c r="U647" s="303"/>
      <c r="V647" s="303"/>
      <c r="W647" s="303"/>
      <c r="X647" s="303"/>
      <c r="Y647" s="303"/>
      <c r="Z647" s="303"/>
      <c r="AA647" s="303"/>
      <c r="AB647" s="303"/>
      <c r="AC647" s="303"/>
      <c r="AD647" s="303"/>
      <c r="AE647" s="303"/>
      <c r="AF647" s="303"/>
      <c r="AG647" s="303"/>
      <c r="AH647" s="303"/>
      <c r="AI647" s="303"/>
      <c r="AJ647" s="303"/>
      <c r="AK647" s="303"/>
      <c r="AL647" s="303"/>
      <c r="AM647" s="303"/>
      <c r="AN647" s="303"/>
      <c r="AO647" s="303"/>
      <c r="AP647" s="303"/>
      <c r="AQ647" s="303"/>
      <c r="AR647" s="303"/>
      <c r="AS647" s="303"/>
      <c r="AT647" s="303"/>
      <c r="AU647" s="303"/>
      <c r="AV647" s="303"/>
      <c r="AW647" s="303"/>
      <c r="AX647" s="303"/>
      <c r="AY647" s="96"/>
      <c r="AZ647" s="234"/>
      <c r="BA647" s="43"/>
    </row>
    <row r="648" spans="1:53" s="3" customFormat="1" ht="10" customHeight="1">
      <c r="A648" s="43"/>
      <c r="B648" s="96"/>
      <c r="C648" s="96"/>
      <c r="D648" s="96"/>
      <c r="E648" s="124" t="s">
        <v>767</v>
      </c>
      <c r="F648" s="96"/>
      <c r="G648" s="96"/>
      <c r="H648" s="96"/>
      <c r="I648" s="96"/>
      <c r="J648" s="96"/>
      <c r="K648" s="96"/>
      <c r="L648" s="96"/>
      <c r="M648" s="96"/>
      <c r="N648" s="96"/>
      <c r="O648" s="96"/>
      <c r="P648" s="323"/>
      <c r="Q648" s="326"/>
      <c r="R648" s="326"/>
      <c r="S648" s="326"/>
      <c r="T648" s="326"/>
      <c r="U648" s="326"/>
      <c r="V648" s="326"/>
      <c r="W648" s="326"/>
      <c r="X648" s="326"/>
      <c r="Y648" s="326"/>
      <c r="Z648" s="326"/>
      <c r="AA648" s="326"/>
      <c r="AB648" s="326"/>
      <c r="AC648" s="326"/>
      <c r="AD648" s="326"/>
      <c r="AE648" s="326"/>
      <c r="AF648" s="326"/>
      <c r="AG648" s="326"/>
      <c r="AH648" s="326"/>
      <c r="AI648" s="326"/>
      <c r="AJ648" s="326"/>
      <c r="AK648" s="326"/>
      <c r="AL648" s="326"/>
      <c r="AM648" s="326"/>
      <c r="AN648" s="326"/>
      <c r="AO648" s="326"/>
      <c r="AP648" s="326"/>
      <c r="AQ648" s="326"/>
      <c r="AR648" s="326"/>
      <c r="AS648" s="326"/>
      <c r="AT648" s="326"/>
      <c r="AU648" s="326"/>
      <c r="AV648" s="326"/>
      <c r="AW648" s="303"/>
      <c r="AX648" s="303"/>
      <c r="AY648" s="96"/>
      <c r="AZ648" s="234"/>
      <c r="BA648" s="43"/>
    </row>
    <row r="649" spans="1:53" s="3" customFormat="1" ht="10" customHeight="1" thickBot="1">
      <c r="A649" s="43"/>
      <c r="B649" s="96"/>
      <c r="C649" s="96"/>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0"/>
      <c r="AU649" s="130"/>
      <c r="AV649" s="130"/>
      <c r="AW649" s="130"/>
      <c r="AX649" s="96"/>
      <c r="AY649" s="96"/>
      <c r="AZ649" s="234"/>
      <c r="BA649" s="43"/>
    </row>
    <row r="650" spans="1:53" s="3" customFormat="1" ht="5.05" customHeight="1">
      <c r="A650" s="43"/>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c r="AU650" s="96"/>
      <c r="AV650" s="96"/>
      <c r="AW650" s="96"/>
      <c r="AX650" s="96"/>
      <c r="AY650" s="96"/>
      <c r="AZ650" s="234"/>
      <c r="BA650" s="43"/>
    </row>
    <row r="651" spans="1:53" s="3" customFormat="1" ht="5.05" customHeight="1" thickBot="1">
      <c r="A651" s="43"/>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c r="AU651" s="96"/>
      <c r="AV651" s="96"/>
      <c r="AW651" s="96"/>
      <c r="AX651" s="96"/>
      <c r="AY651" s="96"/>
      <c r="AZ651" s="234"/>
      <c r="BA651" s="43"/>
    </row>
    <row r="652" spans="1:53" s="3" customFormat="1" ht="10" customHeight="1">
      <c r="A652" s="43"/>
      <c r="B652" s="96"/>
      <c r="C652" s="96"/>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c r="AA652" s="103"/>
      <c r="AB652" s="103"/>
      <c r="AC652" s="103"/>
      <c r="AD652" s="103"/>
      <c r="AE652" s="103"/>
      <c r="AF652" s="103"/>
      <c r="AG652" s="103"/>
      <c r="AH652" s="103"/>
      <c r="AI652" s="103"/>
      <c r="AJ652" s="103"/>
      <c r="AK652" s="103"/>
      <c r="AL652" s="103"/>
      <c r="AM652" s="103"/>
      <c r="AN652" s="103"/>
      <c r="AO652" s="103"/>
      <c r="AP652" s="103"/>
      <c r="AQ652" s="103"/>
      <c r="AR652" s="103"/>
      <c r="AS652" s="103"/>
      <c r="AT652" s="103"/>
      <c r="AU652" s="103"/>
      <c r="AV652" s="103"/>
      <c r="AW652" s="103"/>
      <c r="AX652" s="96"/>
      <c r="AY652" s="96"/>
      <c r="AZ652" s="234"/>
      <c r="BA652" s="43"/>
    </row>
    <row r="653" spans="1:53" s="3" customFormat="1" ht="10" customHeight="1">
      <c r="A653" s="43"/>
      <c r="B653" s="96"/>
      <c r="C653" s="96"/>
      <c r="D653" s="303"/>
      <c r="E653" s="137" t="s">
        <v>771</v>
      </c>
      <c r="F653" s="297"/>
      <c r="G653" s="297"/>
      <c r="H653" s="297"/>
      <c r="I653" s="297"/>
      <c r="J653" s="297"/>
      <c r="K653" s="297"/>
      <c r="L653" s="297"/>
      <c r="M653" s="297"/>
      <c r="N653" s="297"/>
      <c r="O653" s="297"/>
      <c r="P653" s="297"/>
      <c r="Q653" s="297"/>
      <c r="R653" s="297"/>
      <c r="S653" s="297"/>
      <c r="T653" s="297"/>
      <c r="U653" s="297"/>
      <c r="V653" s="297"/>
      <c r="W653" s="297"/>
      <c r="X653" s="297"/>
      <c r="Y653" s="297"/>
      <c r="Z653" s="297"/>
      <c r="AA653" s="297"/>
      <c r="AB653" s="297"/>
      <c r="AC653" s="96"/>
      <c r="AD653" s="96"/>
      <c r="AE653" s="96"/>
      <c r="AF653" s="96"/>
      <c r="AG653" s="297"/>
      <c r="AH653" s="297"/>
      <c r="AI653" s="297"/>
      <c r="AJ653" s="297"/>
      <c r="AK653" s="297"/>
      <c r="AL653" s="297"/>
      <c r="AM653" s="297"/>
      <c r="AN653" s="297"/>
      <c r="AO653" s="297"/>
      <c r="AP653" s="297"/>
      <c r="AQ653" s="297"/>
      <c r="AR653" s="297"/>
      <c r="AS653" s="297"/>
      <c r="AT653" s="96"/>
      <c r="AU653" s="96"/>
      <c r="AV653" s="96"/>
      <c r="AW653" s="297"/>
      <c r="AX653" s="96"/>
      <c r="AY653" s="96"/>
      <c r="AZ653" s="234"/>
      <c r="BA653" s="43"/>
    </row>
    <row r="654" spans="1:53" s="3" customFormat="1" ht="9.3000000000000007" customHeight="1">
      <c r="A654" s="43"/>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c r="AU654" s="96"/>
      <c r="AV654" s="96"/>
      <c r="AW654" s="96"/>
      <c r="AX654" s="96"/>
      <c r="AY654" s="96"/>
      <c r="AZ654" s="234"/>
      <c r="BA654" s="43"/>
    </row>
    <row r="655" spans="1:53" s="3" customFormat="1" ht="10" customHeight="1">
      <c r="A655" s="43"/>
      <c r="B655" s="96"/>
      <c r="C655" s="96"/>
      <c r="D655" s="96"/>
      <c r="E655" s="324"/>
      <c r="F655" s="325"/>
      <c r="G655" s="325"/>
      <c r="H655" s="325"/>
      <c r="I655" s="325"/>
      <c r="J655" s="325"/>
      <c r="K655" s="325"/>
      <c r="L655" s="325"/>
      <c r="M655" s="325"/>
      <c r="N655" s="325"/>
      <c r="O655" s="325"/>
      <c r="P655" s="325"/>
      <c r="Q655" s="325"/>
      <c r="R655" s="325"/>
      <c r="S655" s="325"/>
      <c r="T655" s="325"/>
      <c r="U655" s="325"/>
      <c r="V655" s="325"/>
      <c r="W655" s="325"/>
      <c r="X655" s="325"/>
      <c r="Y655" s="325"/>
      <c r="Z655" s="325"/>
      <c r="AA655" s="325"/>
      <c r="AB655" s="325"/>
      <c r="AC655" s="325"/>
      <c r="AD655" s="325"/>
      <c r="AE655" s="325"/>
      <c r="AF655" s="325"/>
      <c r="AG655" s="325"/>
      <c r="AH655" s="325"/>
      <c r="AI655" s="325"/>
      <c r="AJ655" s="325"/>
      <c r="AK655" s="325"/>
      <c r="AL655" s="325"/>
      <c r="AM655" s="325"/>
      <c r="AN655" s="325"/>
      <c r="AO655" s="325"/>
      <c r="AP655" s="325"/>
      <c r="AQ655" s="325"/>
      <c r="AR655" s="325"/>
      <c r="AS655" s="325"/>
      <c r="AT655" s="325"/>
      <c r="AU655" s="325"/>
      <c r="AV655" s="325"/>
      <c r="AW655" s="96"/>
      <c r="AX655" s="96"/>
      <c r="AY655" s="96"/>
      <c r="AZ655" s="11" t="str">
        <f>IF(OR(IF(ISBLANK(E655),TRUE)),"COMPLETARE","OK")</f>
        <v>COMPLETARE</v>
      </c>
      <c r="BA655" s="43"/>
    </row>
    <row r="656" spans="1:53" s="3" customFormat="1" ht="10" customHeight="1">
      <c r="A656" s="43"/>
      <c r="B656" s="96"/>
      <c r="C656" s="96"/>
      <c r="D656" s="96"/>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c r="AA656" s="325"/>
      <c r="AB656" s="325"/>
      <c r="AC656" s="325"/>
      <c r="AD656" s="325"/>
      <c r="AE656" s="325"/>
      <c r="AF656" s="325"/>
      <c r="AG656" s="325"/>
      <c r="AH656" s="325"/>
      <c r="AI656" s="325"/>
      <c r="AJ656" s="325"/>
      <c r="AK656" s="325"/>
      <c r="AL656" s="325"/>
      <c r="AM656" s="325"/>
      <c r="AN656" s="325"/>
      <c r="AO656" s="325"/>
      <c r="AP656" s="325"/>
      <c r="AQ656" s="325"/>
      <c r="AR656" s="325"/>
      <c r="AS656" s="325"/>
      <c r="AT656" s="325"/>
      <c r="AU656" s="325"/>
      <c r="AV656" s="325"/>
      <c r="AW656" s="308"/>
      <c r="AX656" s="96"/>
      <c r="AY656" s="96"/>
      <c r="AZ656" s="234"/>
      <c r="BA656" s="43"/>
    </row>
    <row r="657" spans="1:53" s="3" customFormat="1" ht="10" customHeight="1" thickBot="1">
      <c r="A657" s="43"/>
      <c r="B657" s="96"/>
      <c r="C657" s="96"/>
      <c r="D657" s="302"/>
      <c r="E657" s="302"/>
      <c r="F657" s="302"/>
      <c r="G657" s="302"/>
      <c r="H657" s="302"/>
      <c r="I657" s="302"/>
      <c r="J657" s="309"/>
      <c r="K657" s="309"/>
      <c r="L657" s="309"/>
      <c r="M657" s="309"/>
      <c r="N657" s="309"/>
      <c r="O657" s="309"/>
      <c r="P657" s="309"/>
      <c r="Q657" s="309"/>
      <c r="R657" s="309"/>
      <c r="S657" s="309"/>
      <c r="T657" s="309"/>
      <c r="U657" s="309"/>
      <c r="V657" s="309"/>
      <c r="W657" s="309"/>
      <c r="X657" s="309"/>
      <c r="Y657" s="309"/>
      <c r="Z657" s="309"/>
      <c r="AA657" s="309"/>
      <c r="AB657" s="309"/>
      <c r="AC657" s="309"/>
      <c r="AD657" s="309"/>
      <c r="AE657" s="309"/>
      <c r="AF657" s="309"/>
      <c r="AG657" s="309"/>
      <c r="AH657" s="309"/>
      <c r="AI657" s="309"/>
      <c r="AJ657" s="309"/>
      <c r="AK657" s="309"/>
      <c r="AL657" s="309"/>
      <c r="AM657" s="309"/>
      <c r="AN657" s="309"/>
      <c r="AO657" s="309"/>
      <c r="AP657" s="309"/>
      <c r="AQ657" s="309"/>
      <c r="AR657" s="309"/>
      <c r="AS657" s="309"/>
      <c r="AT657" s="309"/>
      <c r="AU657" s="309"/>
      <c r="AV657" s="309"/>
      <c r="AW657" s="309"/>
      <c r="AX657" s="96"/>
      <c r="AY657" s="96"/>
      <c r="AZ657" s="234"/>
      <c r="BA657" s="43"/>
    </row>
    <row r="658" spans="1:53" s="3" customFormat="1" ht="10" customHeight="1">
      <c r="A658" s="43"/>
      <c r="B658" s="96"/>
      <c r="C658" s="96"/>
      <c r="D658" s="227"/>
      <c r="E658" s="227"/>
      <c r="F658" s="227"/>
      <c r="G658" s="227"/>
      <c r="H658" s="227"/>
      <c r="I658" s="227"/>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c r="AJ658" s="308"/>
      <c r="AK658" s="308"/>
      <c r="AL658" s="308"/>
      <c r="AM658" s="308"/>
      <c r="AN658" s="308"/>
      <c r="AO658" s="308"/>
      <c r="AP658" s="308"/>
      <c r="AQ658" s="308"/>
      <c r="AR658" s="308"/>
      <c r="AS658" s="308"/>
      <c r="AT658" s="308"/>
      <c r="AU658" s="308"/>
      <c r="AV658" s="308"/>
      <c r="AW658" s="308"/>
      <c r="AX658" s="96"/>
      <c r="AY658" s="96"/>
      <c r="AZ658" s="234"/>
      <c r="BA658" s="43"/>
    </row>
    <row r="659" spans="1:53" s="3" customFormat="1" ht="10" customHeight="1">
      <c r="A659" s="43"/>
      <c r="B659" s="96"/>
      <c r="C659" s="96"/>
      <c r="D659" s="227"/>
      <c r="E659" s="227"/>
      <c r="F659" s="227"/>
      <c r="G659" s="227"/>
      <c r="H659" s="227"/>
      <c r="I659" s="227"/>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c r="AJ659" s="308"/>
      <c r="AK659" s="308"/>
      <c r="AL659" s="308"/>
      <c r="AM659" s="308"/>
      <c r="AN659" s="308"/>
      <c r="AO659" s="308"/>
      <c r="AP659" s="308"/>
      <c r="AQ659" s="308"/>
      <c r="AR659" s="308"/>
      <c r="AS659" s="308"/>
      <c r="AT659" s="308"/>
      <c r="AU659" s="308"/>
      <c r="AV659" s="308"/>
      <c r="AW659" s="308"/>
      <c r="AX659" s="96"/>
      <c r="AY659" s="96"/>
      <c r="AZ659" s="234"/>
      <c r="BA659" s="43"/>
    </row>
    <row r="660" spans="1:53" s="3" customFormat="1" ht="10" customHeight="1">
      <c r="A660" s="43"/>
      <c r="B660" s="96"/>
      <c r="C660" s="96"/>
      <c r="D660" s="227"/>
      <c r="E660" s="227"/>
      <c r="F660" s="227"/>
      <c r="G660" s="227"/>
      <c r="H660" s="227"/>
      <c r="I660" s="227"/>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c r="AJ660" s="308"/>
      <c r="AK660" s="308"/>
      <c r="AL660" s="308"/>
      <c r="AM660" s="308"/>
      <c r="AN660" s="308"/>
      <c r="AO660" s="308"/>
      <c r="AP660" s="308"/>
      <c r="AQ660" s="308"/>
      <c r="AR660" s="308"/>
      <c r="AS660" s="308"/>
      <c r="AT660" s="308"/>
      <c r="AU660" s="308"/>
      <c r="AV660" s="308"/>
      <c r="AW660" s="308"/>
      <c r="AX660" s="96"/>
      <c r="AY660" s="96"/>
      <c r="AZ660" s="234"/>
      <c r="BA660" s="43"/>
    </row>
    <row r="661" spans="1:53" s="3" customFormat="1" ht="10" customHeight="1">
      <c r="A661" s="43"/>
      <c r="B661" s="96"/>
      <c r="C661" s="96"/>
      <c r="D661" s="227"/>
      <c r="E661" s="227"/>
      <c r="F661" s="227"/>
      <c r="G661" s="227"/>
      <c r="H661" s="227"/>
      <c r="I661" s="227"/>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c r="AJ661" s="308"/>
      <c r="AK661" s="308"/>
      <c r="AL661" s="308"/>
      <c r="AM661" s="308"/>
      <c r="AN661" s="308"/>
      <c r="AO661" s="308"/>
      <c r="AP661" s="308"/>
      <c r="AQ661" s="308"/>
      <c r="AR661" s="308"/>
      <c r="AS661" s="308"/>
      <c r="AT661" s="308"/>
      <c r="AU661" s="308"/>
      <c r="AV661" s="308"/>
      <c r="AW661" s="308"/>
      <c r="AX661" s="96"/>
      <c r="AY661" s="96"/>
      <c r="AZ661" s="234"/>
      <c r="BA661" s="43"/>
    </row>
    <row r="662" spans="1:53" s="3" customFormat="1" ht="10" customHeight="1">
      <c r="A662" s="43"/>
      <c r="B662" s="258"/>
      <c r="C662" s="258"/>
      <c r="D662" s="297"/>
      <c r="E662" s="96"/>
      <c r="F662" s="297"/>
      <c r="G662" s="297"/>
      <c r="H662" s="297"/>
      <c r="I662" s="297"/>
      <c r="J662" s="297"/>
      <c r="K662" s="297"/>
      <c r="L662" s="297"/>
      <c r="M662" s="297"/>
      <c r="N662" s="297"/>
      <c r="O662" s="297"/>
      <c r="P662" s="297"/>
      <c r="Q662" s="297"/>
      <c r="R662" s="297"/>
      <c r="S662" s="297"/>
      <c r="T662" s="297"/>
      <c r="U662" s="297"/>
      <c r="V662" s="297"/>
      <c r="W662" s="297"/>
      <c r="X662" s="297"/>
      <c r="Y662" s="297"/>
      <c r="Z662" s="297"/>
      <c r="AA662" s="297"/>
      <c r="AB662" s="297"/>
      <c r="AC662" s="297"/>
      <c r="AD662" s="297"/>
      <c r="AE662" s="297"/>
      <c r="AF662" s="297"/>
      <c r="AG662" s="96"/>
      <c r="AH662" s="96"/>
      <c r="AI662" s="96"/>
      <c r="AJ662" s="96"/>
      <c r="AK662" s="96"/>
      <c r="AL662" s="96"/>
      <c r="AM662" s="96"/>
      <c r="AN662" s="294"/>
      <c r="AO662" s="294"/>
      <c r="AP662" s="294"/>
      <c r="AQ662" s="294"/>
      <c r="AR662" s="297"/>
      <c r="AS662" s="297"/>
      <c r="AT662" s="297"/>
      <c r="AU662" s="297"/>
      <c r="AV662" s="297"/>
      <c r="AW662" s="297"/>
      <c r="AX662" s="258"/>
      <c r="AY662" s="258"/>
      <c r="AZ662" s="234"/>
      <c r="BA662" s="43"/>
    </row>
    <row r="663" spans="1:53" s="3" customFormat="1" ht="10" customHeight="1">
      <c r="A663" s="43"/>
      <c r="B663" s="96"/>
      <c r="C663" s="174"/>
      <c r="D663" s="174"/>
      <c r="E663" s="79"/>
      <c r="F663" s="258"/>
      <c r="G663" s="258"/>
      <c r="H663" s="258"/>
      <c r="I663" s="258"/>
      <c r="J663" s="258"/>
      <c r="K663" s="258"/>
      <c r="L663" s="258"/>
      <c r="M663" s="258"/>
      <c r="N663" s="258"/>
      <c r="O663" s="258"/>
      <c r="P663" s="258"/>
      <c r="Q663" s="258"/>
      <c r="R663" s="258"/>
      <c r="S663" s="258"/>
      <c r="T663" s="258"/>
      <c r="U663" s="258"/>
      <c r="V663" s="258"/>
      <c r="W663" s="258"/>
      <c r="X663" s="258"/>
      <c r="Y663" s="258"/>
      <c r="Z663" s="258"/>
      <c r="AA663" s="258"/>
      <c r="AB663" s="258"/>
      <c r="AC663" s="258"/>
      <c r="AD663" s="258"/>
      <c r="AE663" s="258"/>
      <c r="AF663" s="258"/>
      <c r="AG663" s="258"/>
      <c r="AH663" s="258"/>
      <c r="AI663" s="258"/>
      <c r="AJ663" s="258"/>
      <c r="AK663" s="258"/>
      <c r="AL663" s="258"/>
      <c r="AM663" s="258"/>
      <c r="AN663" s="258"/>
      <c r="AO663" s="258"/>
      <c r="AP663" s="258"/>
      <c r="AQ663" s="258"/>
      <c r="AR663" s="258"/>
      <c r="AS663" s="258"/>
      <c r="AT663" s="258"/>
      <c r="AU663" s="258"/>
      <c r="AV663" s="258"/>
      <c r="AW663" s="258"/>
      <c r="AX663" s="258"/>
      <c r="AY663" s="258"/>
      <c r="AZ663" s="234"/>
      <c r="BA663" s="43"/>
    </row>
    <row r="664" spans="1:53" s="3" customFormat="1" ht="10" customHeight="1">
      <c r="A664" s="43"/>
      <c r="B664" s="96"/>
      <c r="C664" s="174"/>
      <c r="D664" s="174"/>
      <c r="E664" s="79"/>
      <c r="F664" s="258"/>
      <c r="G664" s="258"/>
      <c r="H664" s="258"/>
      <c r="I664" s="258"/>
      <c r="J664" s="258"/>
      <c r="K664" s="258"/>
      <c r="L664" s="258"/>
      <c r="M664" s="258"/>
      <c r="N664" s="258"/>
      <c r="O664" s="258"/>
      <c r="P664" s="258"/>
      <c r="Q664" s="258"/>
      <c r="R664" s="258"/>
      <c r="S664" s="258"/>
      <c r="T664" s="258"/>
      <c r="U664" s="258"/>
      <c r="V664" s="258"/>
      <c r="W664" s="258"/>
      <c r="X664" s="258"/>
      <c r="Y664" s="258"/>
      <c r="Z664" s="258"/>
      <c r="AA664" s="258"/>
      <c r="AB664" s="258"/>
      <c r="AC664" s="258"/>
      <c r="AD664" s="258"/>
      <c r="AE664" s="258"/>
      <c r="AF664" s="258"/>
      <c r="AG664" s="258"/>
      <c r="AH664" s="258"/>
      <c r="AI664" s="258"/>
      <c r="AJ664" s="258"/>
      <c r="AK664" s="258"/>
      <c r="AL664" s="258"/>
      <c r="AM664" s="258"/>
      <c r="AN664" s="258"/>
      <c r="AO664" s="258"/>
      <c r="AP664" s="258"/>
      <c r="AQ664" s="258"/>
      <c r="AR664" s="258"/>
      <c r="AS664" s="258"/>
      <c r="AT664" s="258"/>
      <c r="AU664" s="258"/>
      <c r="AV664" s="258"/>
      <c r="AW664" s="258"/>
      <c r="AX664" s="258"/>
      <c r="AY664" s="258"/>
      <c r="AZ664" s="234"/>
      <c r="BA664" s="43"/>
    </row>
    <row r="665" spans="1:53" s="3" customFormat="1" ht="10" customHeight="1">
      <c r="A665" s="43"/>
      <c r="B665" s="96"/>
      <c r="C665" s="258"/>
      <c r="D665" s="258"/>
      <c r="E665" s="258"/>
      <c r="F665" s="258"/>
      <c r="G665" s="258"/>
      <c r="H665" s="258"/>
      <c r="I665" s="258"/>
      <c r="J665" s="258"/>
      <c r="K665" s="258"/>
      <c r="L665" s="258"/>
      <c r="M665" s="258"/>
      <c r="N665" s="258"/>
      <c r="O665" s="258"/>
      <c r="P665" s="258"/>
      <c r="Q665" s="258"/>
      <c r="R665" s="258"/>
      <c r="S665" s="258"/>
      <c r="T665" s="258"/>
      <c r="U665" s="258"/>
      <c r="V665" s="258"/>
      <c r="W665" s="258"/>
      <c r="X665" s="258"/>
      <c r="Y665" s="258"/>
      <c r="Z665" s="258"/>
      <c r="AA665" s="258"/>
      <c r="AB665" s="258"/>
      <c r="AC665" s="258"/>
      <c r="AD665" s="258"/>
      <c r="AE665" s="258"/>
      <c r="AF665" s="258"/>
      <c r="AG665" s="258"/>
      <c r="AH665" s="258"/>
      <c r="AI665" s="258"/>
      <c r="AJ665" s="258"/>
      <c r="AK665" s="258"/>
      <c r="AL665" s="258"/>
      <c r="AM665" s="258"/>
      <c r="AN665" s="258"/>
      <c r="AO665" s="258"/>
      <c r="AP665" s="258"/>
      <c r="AQ665" s="258"/>
      <c r="AR665" s="258"/>
      <c r="AS665" s="258"/>
      <c r="AT665" s="258"/>
      <c r="AU665" s="258"/>
      <c r="AV665" s="258"/>
      <c r="AW665" s="258"/>
      <c r="AX665" s="258"/>
      <c r="AY665" s="258"/>
      <c r="AZ665" s="234"/>
      <c r="BA665" s="43"/>
    </row>
    <row r="666" spans="1:53" s="3" customFormat="1" ht="10" customHeight="1">
      <c r="A666" s="43"/>
      <c r="B666" s="289"/>
      <c r="C666" s="137"/>
      <c r="D666" s="137"/>
      <c r="E666" s="247" t="s">
        <v>535</v>
      </c>
      <c r="F666" s="256"/>
      <c r="G666" s="258"/>
      <c r="H666" s="258"/>
      <c r="I666" s="258"/>
      <c r="J666" s="258"/>
      <c r="K666" s="258"/>
      <c r="L666" s="258"/>
      <c r="M666" s="258"/>
      <c r="N666" s="258"/>
      <c r="O666" s="258"/>
      <c r="P666" s="258"/>
      <c r="Q666" s="258"/>
      <c r="R666" s="258"/>
      <c r="S666" s="258"/>
      <c r="T666" s="258"/>
      <c r="U666" s="258"/>
      <c r="V666" s="258"/>
      <c r="W666" s="258"/>
      <c r="X666" s="258"/>
      <c r="Y666" s="258"/>
      <c r="Z666" s="258"/>
      <c r="AA666" s="258"/>
      <c r="AB666" s="258"/>
      <c r="AC666" s="258"/>
      <c r="AD666" s="258"/>
      <c r="AE666" s="258"/>
      <c r="AF666" s="258"/>
      <c r="AG666" s="258"/>
      <c r="AH666" s="258"/>
      <c r="AI666" s="258"/>
      <c r="AJ666" s="258"/>
      <c r="AK666" s="258"/>
      <c r="AL666" s="258"/>
      <c r="AM666" s="258"/>
      <c r="AN666" s="258"/>
      <c r="AO666" s="258"/>
      <c r="AP666" s="258"/>
      <c r="AQ666" s="258"/>
      <c r="AR666" s="258"/>
      <c r="AS666" s="258"/>
      <c r="AT666" s="258"/>
      <c r="AU666" s="258"/>
      <c r="AV666" s="258"/>
      <c r="AW666" s="258"/>
      <c r="AX666" s="258"/>
      <c r="AY666" s="258"/>
      <c r="AZ666" s="234"/>
      <c r="BA666" s="43"/>
    </row>
    <row r="667" spans="1:53" s="3" customFormat="1" ht="10" customHeight="1" thickBot="1">
      <c r="A667" s="43"/>
      <c r="B667" s="96"/>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258"/>
      <c r="AE667" s="258"/>
      <c r="AF667" s="258"/>
      <c r="AG667" s="258"/>
      <c r="AH667" s="258"/>
      <c r="AI667" s="258"/>
      <c r="AJ667" s="258"/>
      <c r="AK667" s="258"/>
      <c r="AL667" s="258"/>
      <c r="AM667" s="258"/>
      <c r="AN667" s="258"/>
      <c r="AO667" s="258"/>
      <c r="AP667" s="258"/>
      <c r="AQ667" s="258"/>
      <c r="AR667" s="258"/>
      <c r="AS667" s="258"/>
      <c r="AT667" s="258"/>
      <c r="AU667" s="258"/>
      <c r="AV667" s="258"/>
      <c r="AW667" s="258"/>
      <c r="AX667" s="258"/>
      <c r="AY667" s="258"/>
      <c r="AZ667" s="234"/>
      <c r="BA667" s="43"/>
    </row>
    <row r="668" spans="1:53" s="3" customFormat="1" ht="10" customHeight="1">
      <c r="A668" s="43"/>
      <c r="B668" s="96"/>
      <c r="C668" s="174"/>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103"/>
      <c r="AJ668" s="103"/>
      <c r="AK668" s="103"/>
      <c r="AL668" s="103"/>
      <c r="AM668" s="103"/>
      <c r="AN668" s="103"/>
      <c r="AO668" s="103"/>
      <c r="AP668" s="103"/>
      <c r="AQ668" s="103"/>
      <c r="AR668" s="103"/>
      <c r="AS668" s="103"/>
      <c r="AT668" s="103"/>
      <c r="AU668" s="103"/>
      <c r="AV668" s="103"/>
      <c r="AW668" s="103"/>
      <c r="AX668" s="226"/>
      <c r="AY668" s="258"/>
      <c r="AZ668" s="234"/>
      <c r="BA668" s="43"/>
    </row>
    <row r="669" spans="1:53" s="3" customFormat="1" ht="10" customHeight="1">
      <c r="A669" s="43"/>
      <c r="B669" s="96"/>
      <c r="C669" s="258"/>
      <c r="D669" s="137" t="s">
        <v>536</v>
      </c>
      <c r="E669" s="256"/>
      <c r="F669" s="258"/>
      <c r="G669" s="258"/>
      <c r="H669" s="258"/>
      <c r="I669" s="258"/>
      <c r="J669" s="258"/>
      <c r="K669" s="258"/>
      <c r="L669" s="258" t="s">
        <v>537</v>
      </c>
      <c r="M669" s="258"/>
      <c r="N669" s="258"/>
      <c r="O669" s="258"/>
      <c r="P669" s="258"/>
      <c r="Q669" s="258"/>
      <c r="R669" s="258"/>
      <c r="S669" s="258"/>
      <c r="T669" s="258"/>
      <c r="U669" s="258"/>
      <c r="V669" s="258"/>
      <c r="W669" s="258"/>
      <c r="X669" s="258"/>
      <c r="Y669" s="258"/>
      <c r="Z669" s="258"/>
      <c r="AA669" s="258"/>
      <c r="AB669" s="258"/>
      <c r="AC669" s="96"/>
      <c r="AD669" s="96"/>
      <c r="AE669" s="96"/>
      <c r="AF669" s="96"/>
      <c r="AG669" s="258"/>
      <c r="AH669" s="258"/>
      <c r="AI669" s="258"/>
      <c r="AJ669" s="258"/>
      <c r="AK669" s="258"/>
      <c r="AL669" s="258"/>
      <c r="AM669" s="258"/>
      <c r="AN669" s="258"/>
      <c r="AO669" s="258"/>
      <c r="AP669" s="258"/>
      <c r="AQ669" s="258"/>
      <c r="AR669" s="258"/>
      <c r="AS669" s="258"/>
      <c r="AT669" s="96"/>
      <c r="AU669" s="96"/>
      <c r="AV669" s="96"/>
      <c r="AW669" s="258"/>
      <c r="AX669" s="258"/>
      <c r="AY669" s="258"/>
      <c r="AZ669" s="234"/>
      <c r="BA669" s="43"/>
    </row>
    <row r="670" spans="1:53" s="3" customFormat="1" ht="10" customHeight="1">
      <c r="A670" s="43"/>
      <c r="B670" s="289"/>
      <c r="C670" s="137"/>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258"/>
      <c r="AY670" s="258"/>
      <c r="AZ670" s="234"/>
      <c r="BA670" s="43"/>
    </row>
    <row r="671" spans="1:53" s="3" customFormat="1" ht="10" customHeight="1">
      <c r="A671" s="43"/>
      <c r="B671" s="96"/>
      <c r="C671" s="258"/>
      <c r="D671" s="96"/>
      <c r="E671" s="96"/>
      <c r="F671" s="96"/>
      <c r="G671" s="96"/>
      <c r="H671" s="96"/>
      <c r="I671" s="96"/>
      <c r="J671" s="96"/>
      <c r="K671" s="96"/>
      <c r="L671" s="96"/>
      <c r="M671" s="96"/>
      <c r="N671" s="96"/>
      <c r="O671" s="96"/>
      <c r="P671" s="96"/>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c r="AU671" s="96"/>
      <c r="AV671" s="96"/>
      <c r="AW671" s="96"/>
      <c r="AX671" s="258"/>
      <c r="AY671" s="258"/>
      <c r="AZ671" s="234"/>
      <c r="BA671" s="43"/>
    </row>
    <row r="672" spans="1:53" s="3" customFormat="1" ht="10" customHeight="1">
      <c r="A672" s="43"/>
      <c r="B672" s="96"/>
      <c r="C672" s="258"/>
      <c r="D672" s="96" t="s">
        <v>538</v>
      </c>
      <c r="E672" s="227"/>
      <c r="F672" s="227"/>
      <c r="G672" s="227"/>
      <c r="H672" s="227"/>
      <c r="I672" s="227"/>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c r="AS672" s="324"/>
      <c r="AT672" s="324"/>
      <c r="AU672" s="324"/>
      <c r="AV672" s="324"/>
      <c r="AW672" s="324"/>
      <c r="AX672" s="258"/>
      <c r="AY672" s="258"/>
      <c r="AZ672" s="234"/>
      <c r="BA672" s="43"/>
    </row>
    <row r="673" spans="1:53" s="3" customFormat="1" ht="10" customHeight="1">
      <c r="A673" s="43"/>
      <c r="B673" s="96"/>
      <c r="C673" s="258"/>
      <c r="D673" s="227"/>
      <c r="E673" s="227"/>
      <c r="F673" s="227"/>
      <c r="G673" s="227"/>
      <c r="H673" s="227"/>
      <c r="I673" s="227"/>
      <c r="J673" s="324"/>
      <c r="K673" s="324"/>
      <c r="L673" s="324"/>
      <c r="M673" s="324"/>
      <c r="N673" s="324"/>
      <c r="O673" s="324"/>
      <c r="P673" s="324"/>
      <c r="Q673" s="324"/>
      <c r="R673" s="324"/>
      <c r="S673" s="324"/>
      <c r="T673" s="324"/>
      <c r="U673" s="324"/>
      <c r="V673" s="324"/>
      <c r="W673" s="324"/>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c r="AS673" s="324"/>
      <c r="AT673" s="324"/>
      <c r="AU673" s="324"/>
      <c r="AV673" s="324"/>
      <c r="AW673" s="324"/>
      <c r="AX673" s="258"/>
      <c r="AY673" s="258"/>
      <c r="AZ673" s="234"/>
      <c r="BA673" s="43"/>
    </row>
    <row r="674" spans="1:53" s="3" customFormat="1" ht="10" customHeight="1">
      <c r="A674" s="43"/>
      <c r="B674" s="289"/>
      <c r="C674" s="258"/>
      <c r="D674" s="227"/>
      <c r="E674" s="227"/>
      <c r="F674" s="227"/>
      <c r="G674" s="227"/>
      <c r="H674" s="227"/>
      <c r="I674" s="227"/>
      <c r="J674" s="324"/>
      <c r="K674" s="324"/>
      <c r="L674" s="324"/>
      <c r="M674" s="324"/>
      <c r="N674" s="324"/>
      <c r="O674" s="324"/>
      <c r="P674" s="324"/>
      <c r="Q674" s="324"/>
      <c r="R674" s="324"/>
      <c r="S674" s="324"/>
      <c r="T674" s="324"/>
      <c r="U674" s="324"/>
      <c r="V674" s="324"/>
      <c r="W674" s="324"/>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c r="AS674" s="324"/>
      <c r="AT674" s="324"/>
      <c r="AU674" s="324"/>
      <c r="AV674" s="324"/>
      <c r="AW674" s="324"/>
      <c r="AX674" s="262"/>
      <c r="AY674" s="258"/>
      <c r="AZ674" s="234"/>
      <c r="BA674" s="43"/>
    </row>
    <row r="675" spans="1:53" s="3" customFormat="1" ht="10" customHeight="1">
      <c r="A675" s="43"/>
      <c r="B675" s="96"/>
      <c r="C675" s="258"/>
      <c r="D675" s="227"/>
      <c r="E675" s="227"/>
      <c r="F675" s="227"/>
      <c r="G675" s="227"/>
      <c r="H675" s="227"/>
      <c r="I675" s="227"/>
      <c r="J675" s="324"/>
      <c r="K675" s="324"/>
      <c r="L675" s="324"/>
      <c r="M675" s="324"/>
      <c r="N675" s="324"/>
      <c r="O675" s="324"/>
      <c r="P675" s="324"/>
      <c r="Q675" s="324"/>
      <c r="R675" s="324"/>
      <c r="S675" s="324"/>
      <c r="T675" s="324"/>
      <c r="U675" s="324"/>
      <c r="V675" s="324"/>
      <c r="W675" s="324"/>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c r="AS675" s="324"/>
      <c r="AT675" s="324"/>
      <c r="AU675" s="324"/>
      <c r="AV675" s="324"/>
      <c r="AW675" s="324"/>
      <c r="AX675" s="258"/>
      <c r="AY675" s="258"/>
      <c r="AZ675" s="234"/>
      <c r="BA675" s="43"/>
    </row>
    <row r="676" spans="1:53" s="3" customFormat="1" ht="10" customHeight="1">
      <c r="A676" s="43"/>
      <c r="B676" s="96"/>
      <c r="C676" s="258"/>
      <c r="D676" s="258"/>
      <c r="E676" s="96"/>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258"/>
      <c r="AE676" s="258"/>
      <c r="AF676" s="258"/>
      <c r="AG676" s="96"/>
      <c r="AH676" s="96"/>
      <c r="AI676" s="96"/>
      <c r="AJ676" s="96"/>
      <c r="AK676" s="96"/>
      <c r="AL676" s="96"/>
      <c r="AM676" s="96"/>
      <c r="AN676" s="262"/>
      <c r="AO676" s="262"/>
      <c r="AP676" s="262"/>
      <c r="AQ676" s="262"/>
      <c r="AR676" s="258"/>
      <c r="AS676" s="258"/>
      <c r="AT676" s="258"/>
      <c r="AU676" s="258"/>
      <c r="AV676" s="258"/>
      <c r="AW676" s="258"/>
      <c r="AX676" s="262"/>
      <c r="AY676" s="258"/>
      <c r="AZ676" s="234"/>
      <c r="BA676" s="43"/>
    </row>
    <row r="677" spans="1:53" s="3" customFormat="1" ht="10" customHeight="1">
      <c r="A677" s="43"/>
      <c r="B677" s="96"/>
      <c r="C677" s="258"/>
      <c r="D677" s="96" t="s">
        <v>538</v>
      </c>
      <c r="E677" s="227"/>
      <c r="F677" s="227"/>
      <c r="G677" s="227"/>
      <c r="H677" s="227"/>
      <c r="I677" s="227"/>
      <c r="J677" s="324"/>
      <c r="K677" s="324"/>
      <c r="L677" s="324"/>
      <c r="M677" s="324"/>
      <c r="N677" s="324"/>
      <c r="O677" s="324"/>
      <c r="P677" s="324"/>
      <c r="Q677" s="324"/>
      <c r="R677" s="324"/>
      <c r="S677" s="324"/>
      <c r="T677" s="324"/>
      <c r="U677" s="324"/>
      <c r="V677" s="324"/>
      <c r="W677" s="324"/>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c r="AS677" s="324"/>
      <c r="AT677" s="324"/>
      <c r="AU677" s="324"/>
      <c r="AV677" s="324"/>
      <c r="AW677" s="324"/>
      <c r="AX677" s="258"/>
      <c r="AY677" s="258"/>
      <c r="AZ677" s="234"/>
      <c r="BA677" s="43"/>
    </row>
    <row r="678" spans="1:53" s="3" customFormat="1" ht="10" customHeight="1">
      <c r="A678" s="43"/>
      <c r="B678" s="289"/>
      <c r="C678" s="258"/>
      <c r="D678" s="227"/>
      <c r="E678" s="227"/>
      <c r="F678" s="227"/>
      <c r="G678" s="227"/>
      <c r="H678" s="227"/>
      <c r="I678" s="227"/>
      <c r="J678" s="324"/>
      <c r="K678" s="324"/>
      <c r="L678" s="324"/>
      <c r="M678" s="324"/>
      <c r="N678" s="324"/>
      <c r="O678" s="324"/>
      <c r="P678" s="324"/>
      <c r="Q678" s="324"/>
      <c r="R678" s="324"/>
      <c r="S678" s="324"/>
      <c r="T678" s="324"/>
      <c r="U678" s="324"/>
      <c r="V678" s="324"/>
      <c r="W678" s="324"/>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c r="AS678" s="324"/>
      <c r="AT678" s="324"/>
      <c r="AU678" s="324"/>
      <c r="AV678" s="324"/>
      <c r="AW678" s="324"/>
      <c r="AX678" s="262"/>
      <c r="AY678" s="258"/>
      <c r="AZ678" s="234"/>
      <c r="BA678" s="43"/>
    </row>
    <row r="679" spans="1:53" s="3" customFormat="1" ht="10" customHeight="1">
      <c r="A679" s="43"/>
      <c r="B679" s="96"/>
      <c r="C679" s="258"/>
      <c r="D679" s="227"/>
      <c r="E679" s="227"/>
      <c r="F679" s="227"/>
      <c r="G679" s="227"/>
      <c r="H679" s="227"/>
      <c r="I679" s="227"/>
      <c r="J679" s="324"/>
      <c r="K679" s="324"/>
      <c r="L679" s="324"/>
      <c r="M679" s="324"/>
      <c r="N679" s="324"/>
      <c r="O679" s="324"/>
      <c r="P679" s="324"/>
      <c r="Q679" s="324"/>
      <c r="R679" s="324"/>
      <c r="S679" s="324"/>
      <c r="T679" s="324"/>
      <c r="U679" s="324"/>
      <c r="V679" s="324"/>
      <c r="W679" s="324"/>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c r="AS679" s="324"/>
      <c r="AT679" s="324"/>
      <c r="AU679" s="324"/>
      <c r="AV679" s="324"/>
      <c r="AW679" s="324"/>
      <c r="AX679" s="258"/>
      <c r="AY679" s="258"/>
      <c r="AZ679" s="234"/>
      <c r="BA679" s="43"/>
    </row>
    <row r="680" spans="1:53" s="3" customFormat="1" ht="10" customHeight="1">
      <c r="A680" s="43"/>
      <c r="B680" s="96"/>
      <c r="C680" s="258"/>
      <c r="D680" s="227"/>
      <c r="E680" s="227"/>
      <c r="F680" s="227"/>
      <c r="G680" s="227"/>
      <c r="H680" s="227"/>
      <c r="I680" s="227"/>
      <c r="J680" s="324"/>
      <c r="K680" s="324"/>
      <c r="L680" s="324"/>
      <c r="M680" s="324"/>
      <c r="N680" s="324"/>
      <c r="O680" s="324"/>
      <c r="P680" s="324"/>
      <c r="Q680" s="324"/>
      <c r="R680" s="324"/>
      <c r="S680" s="324"/>
      <c r="T680" s="324"/>
      <c r="U680" s="324"/>
      <c r="V680" s="324"/>
      <c r="W680" s="324"/>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c r="AS680" s="324"/>
      <c r="AT680" s="324"/>
      <c r="AU680" s="324"/>
      <c r="AV680" s="324"/>
      <c r="AW680" s="324"/>
      <c r="AX680" s="258"/>
      <c r="AY680" s="258"/>
      <c r="AZ680" s="234"/>
      <c r="BA680" s="43"/>
    </row>
    <row r="681" spans="1:53" s="3" customFormat="1" ht="10" customHeight="1" thickBot="1">
      <c r="A681" s="43"/>
      <c r="B681" s="96"/>
      <c r="C681" s="258"/>
      <c r="D681" s="107"/>
      <c r="E681" s="228"/>
      <c r="F681" s="228"/>
      <c r="G681" s="228"/>
      <c r="H681" s="228"/>
      <c r="I681" s="228"/>
      <c r="J681" s="228"/>
      <c r="K681" s="228"/>
      <c r="L681" s="228"/>
      <c r="M681" s="228"/>
      <c r="N681" s="228"/>
      <c r="O681" s="228"/>
      <c r="P681" s="228"/>
      <c r="Q681" s="228"/>
      <c r="R681" s="228"/>
      <c r="S681" s="228"/>
      <c r="T681" s="107"/>
      <c r="U681" s="107"/>
      <c r="V681" s="107"/>
      <c r="W681" s="107"/>
      <c r="X681" s="107"/>
      <c r="Y681" s="107"/>
      <c r="Z681" s="107"/>
      <c r="AA681" s="107"/>
      <c r="AB681" s="107"/>
      <c r="AC681" s="107"/>
      <c r="AD681" s="107"/>
      <c r="AE681" s="107"/>
      <c r="AF681" s="107"/>
      <c r="AG681" s="130"/>
      <c r="AH681" s="130"/>
      <c r="AI681" s="130"/>
      <c r="AJ681" s="130"/>
      <c r="AK681" s="130"/>
      <c r="AL681" s="130"/>
      <c r="AM681" s="130"/>
      <c r="AN681" s="107"/>
      <c r="AO681" s="107"/>
      <c r="AP681" s="107"/>
      <c r="AQ681" s="107"/>
      <c r="AR681" s="107"/>
      <c r="AS681" s="107"/>
      <c r="AT681" s="107"/>
      <c r="AU681" s="107"/>
      <c r="AV681" s="107"/>
      <c r="AW681" s="107"/>
      <c r="AX681" s="258"/>
      <c r="AY681" s="258"/>
      <c r="AZ681" s="234"/>
      <c r="BA681" s="43"/>
    </row>
    <row r="682" spans="1:53" s="3" customFormat="1" ht="10" customHeight="1">
      <c r="A682" s="43"/>
      <c r="B682" s="289"/>
      <c r="C682" s="258"/>
      <c r="D682" s="258"/>
      <c r="E682" s="267"/>
      <c r="F682" s="267"/>
      <c r="G682" s="267"/>
      <c r="H682" s="267"/>
      <c r="I682" s="267"/>
      <c r="J682" s="267"/>
      <c r="K682" s="267"/>
      <c r="L682" s="267"/>
      <c r="M682" s="267"/>
      <c r="N682" s="267"/>
      <c r="O682" s="267"/>
      <c r="P682" s="267"/>
      <c r="Q682" s="267"/>
      <c r="R682" s="267"/>
      <c r="S682" s="267"/>
      <c r="T682" s="258"/>
      <c r="U682" s="258"/>
      <c r="V682" s="258"/>
      <c r="W682" s="258"/>
      <c r="X682" s="258"/>
      <c r="Y682" s="258"/>
      <c r="Z682" s="258"/>
      <c r="AA682" s="258"/>
      <c r="AB682" s="258"/>
      <c r="AC682" s="258"/>
      <c r="AD682" s="258"/>
      <c r="AE682" s="258"/>
      <c r="AF682" s="258"/>
      <c r="AG682" s="96"/>
      <c r="AH682" s="96"/>
      <c r="AI682" s="96"/>
      <c r="AJ682" s="96"/>
      <c r="AK682" s="96"/>
      <c r="AL682" s="96"/>
      <c r="AM682" s="96"/>
      <c r="AN682" s="258"/>
      <c r="AO682" s="258"/>
      <c r="AP682" s="258"/>
      <c r="AQ682" s="258"/>
      <c r="AR682" s="258"/>
      <c r="AS682" s="258"/>
      <c r="AT682" s="258"/>
      <c r="AU682" s="258"/>
      <c r="AV682" s="258"/>
      <c r="AW682" s="258"/>
      <c r="AX682" s="258"/>
      <c r="AY682" s="258"/>
      <c r="AZ682" s="234"/>
      <c r="BA682" s="43"/>
    </row>
    <row r="683" spans="1:53" s="3" customFormat="1" ht="10" customHeight="1" thickBot="1">
      <c r="A683" s="43"/>
      <c r="B683" s="96"/>
      <c r="C683" s="258"/>
      <c r="D683" s="96"/>
      <c r="E683" s="96"/>
      <c r="F683" s="96"/>
      <c r="G683" s="96"/>
      <c r="H683" s="96"/>
      <c r="I683" s="96"/>
      <c r="J683" s="96"/>
      <c r="K683" s="96"/>
      <c r="L683" s="96"/>
      <c r="M683" s="96"/>
      <c r="N683" s="96"/>
      <c r="O683" s="96"/>
      <c r="P683" s="96"/>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c r="AU683" s="96"/>
      <c r="AV683" s="96"/>
      <c r="AW683" s="96"/>
      <c r="AX683" s="258"/>
      <c r="AY683" s="258"/>
      <c r="AZ683" s="234"/>
      <c r="BA683" s="43"/>
    </row>
    <row r="684" spans="1:53" s="3" customFormat="1" ht="10" customHeight="1">
      <c r="A684" s="43"/>
      <c r="B684" s="96"/>
      <c r="C684" s="258"/>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3"/>
      <c r="AR684" s="103"/>
      <c r="AS684" s="103"/>
      <c r="AT684" s="103"/>
      <c r="AU684" s="103"/>
      <c r="AV684" s="103"/>
      <c r="AW684" s="103"/>
      <c r="AX684" s="258"/>
      <c r="AY684" s="258"/>
      <c r="AZ684" s="234"/>
      <c r="BA684" s="43"/>
    </row>
    <row r="685" spans="1:53" s="3" customFormat="1" ht="10" customHeight="1">
      <c r="A685" s="43"/>
      <c r="B685" s="96"/>
      <c r="C685" s="258"/>
      <c r="D685" s="137" t="s">
        <v>539</v>
      </c>
      <c r="E685" s="256"/>
      <c r="F685" s="258"/>
      <c r="G685" s="258"/>
      <c r="H685" s="258"/>
      <c r="I685" s="258"/>
      <c r="J685" s="258" t="s">
        <v>540</v>
      </c>
      <c r="K685" s="258"/>
      <c r="L685" s="96"/>
      <c r="M685" s="258"/>
      <c r="N685" s="258"/>
      <c r="O685" s="258"/>
      <c r="P685" s="258"/>
      <c r="Q685" s="258"/>
      <c r="R685" s="258"/>
      <c r="S685" s="258"/>
      <c r="T685" s="258"/>
      <c r="U685" s="258"/>
      <c r="V685" s="258"/>
      <c r="W685" s="258"/>
      <c r="X685" s="258"/>
      <c r="Y685" s="258"/>
      <c r="Z685" s="258"/>
      <c r="AA685" s="258"/>
      <c r="AB685" s="258"/>
      <c r="AC685" s="96"/>
      <c r="AD685" s="96"/>
      <c r="AE685" s="96"/>
      <c r="AF685" s="96"/>
      <c r="AG685" s="258"/>
      <c r="AH685" s="258"/>
      <c r="AI685" s="258"/>
      <c r="AJ685" s="258"/>
      <c r="AK685" s="258"/>
      <c r="AL685" s="258"/>
      <c r="AM685" s="258"/>
      <c r="AN685" s="258"/>
      <c r="AO685" s="258"/>
      <c r="AP685" s="258"/>
      <c r="AQ685" s="258"/>
      <c r="AR685" s="258"/>
      <c r="AS685" s="258"/>
      <c r="AT685" s="96"/>
      <c r="AU685" s="96"/>
      <c r="AV685" s="96"/>
      <c r="AW685" s="258"/>
      <c r="AX685" s="258"/>
      <c r="AY685" s="258"/>
      <c r="AZ685" s="234"/>
      <c r="BA685" s="43"/>
    </row>
    <row r="686" spans="1:53" s="3" customFormat="1" ht="10" customHeight="1">
      <c r="A686" s="43"/>
      <c r="B686" s="289"/>
      <c r="C686" s="258"/>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258"/>
      <c r="AY686" s="258"/>
      <c r="AZ686" s="234"/>
      <c r="BA686" s="43"/>
    </row>
    <row r="687" spans="1:53" s="3" customFormat="1" ht="10" customHeight="1">
      <c r="A687" s="43"/>
      <c r="B687" s="96"/>
      <c r="C687" s="258"/>
      <c r="D687" s="96"/>
      <c r="E687" s="96"/>
      <c r="F687" s="96"/>
      <c r="G687" s="96"/>
      <c r="H687" s="96"/>
      <c r="I687" s="96"/>
      <c r="J687" s="96"/>
      <c r="K687" s="96"/>
      <c r="L687" s="96"/>
      <c r="M687" s="96"/>
      <c r="N687" s="96"/>
      <c r="O687" s="96"/>
      <c r="P687" s="96"/>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c r="AU687" s="96"/>
      <c r="AV687" s="96"/>
      <c r="AW687" s="96"/>
      <c r="AX687" s="258"/>
      <c r="AY687" s="258"/>
      <c r="AZ687" s="234"/>
      <c r="BA687" s="43"/>
    </row>
    <row r="688" spans="1:53" s="3" customFormat="1" ht="10" customHeight="1">
      <c r="A688" s="43"/>
      <c r="B688" s="96"/>
      <c r="C688" s="258"/>
      <c r="D688" s="96" t="s">
        <v>538</v>
      </c>
      <c r="E688" s="227"/>
      <c r="F688" s="227"/>
      <c r="G688" s="227"/>
      <c r="H688" s="227"/>
      <c r="I688" s="227"/>
      <c r="J688" s="324"/>
      <c r="K688" s="324"/>
      <c r="L688" s="324"/>
      <c r="M688" s="324"/>
      <c r="N688" s="324"/>
      <c r="O688" s="324"/>
      <c r="P688" s="324"/>
      <c r="Q688" s="324"/>
      <c r="R688" s="324"/>
      <c r="S688" s="324"/>
      <c r="T688" s="324"/>
      <c r="U688" s="324"/>
      <c r="V688" s="324"/>
      <c r="W688" s="324"/>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c r="AS688" s="324"/>
      <c r="AT688" s="324"/>
      <c r="AU688" s="324"/>
      <c r="AV688" s="324"/>
      <c r="AW688" s="324"/>
      <c r="AX688" s="258"/>
      <c r="AY688" s="258"/>
      <c r="AZ688" s="234"/>
      <c r="BA688" s="43"/>
    </row>
    <row r="689" spans="1:53" s="3" customFormat="1" ht="10" customHeight="1">
      <c r="A689" s="43"/>
      <c r="B689" s="96"/>
      <c r="C689" s="258"/>
      <c r="D689" s="227"/>
      <c r="E689" s="227"/>
      <c r="F689" s="227"/>
      <c r="G689" s="227"/>
      <c r="H689" s="227"/>
      <c r="I689" s="227"/>
      <c r="J689" s="324"/>
      <c r="K689" s="324"/>
      <c r="L689" s="324"/>
      <c r="M689" s="324"/>
      <c r="N689" s="324"/>
      <c r="O689" s="324"/>
      <c r="P689" s="324"/>
      <c r="Q689" s="324"/>
      <c r="R689" s="324"/>
      <c r="S689" s="324"/>
      <c r="T689" s="324"/>
      <c r="U689" s="324"/>
      <c r="V689" s="324"/>
      <c r="W689" s="324"/>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c r="AS689" s="324"/>
      <c r="AT689" s="324"/>
      <c r="AU689" s="324"/>
      <c r="AV689" s="324"/>
      <c r="AW689" s="324"/>
      <c r="AX689" s="258"/>
      <c r="AY689" s="258"/>
      <c r="AZ689" s="234"/>
      <c r="BA689" s="43"/>
    </row>
    <row r="690" spans="1:53" s="3" customFormat="1" ht="10" customHeight="1">
      <c r="A690" s="43"/>
      <c r="B690" s="289"/>
      <c r="C690" s="258"/>
      <c r="D690" s="227"/>
      <c r="E690" s="227"/>
      <c r="F690" s="227"/>
      <c r="G690" s="227"/>
      <c r="H690" s="227"/>
      <c r="I690" s="227"/>
      <c r="J690" s="324"/>
      <c r="K690" s="324"/>
      <c r="L690" s="324"/>
      <c r="M690" s="324"/>
      <c r="N690" s="324"/>
      <c r="O690" s="324"/>
      <c r="P690" s="324"/>
      <c r="Q690" s="324"/>
      <c r="R690" s="324"/>
      <c r="S690" s="324"/>
      <c r="T690" s="324"/>
      <c r="U690" s="324"/>
      <c r="V690" s="324"/>
      <c r="W690" s="324"/>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c r="AS690" s="324"/>
      <c r="AT690" s="324"/>
      <c r="AU690" s="324"/>
      <c r="AV690" s="324"/>
      <c r="AW690" s="324"/>
      <c r="AX690" s="258"/>
      <c r="AY690" s="258"/>
      <c r="AZ690" s="234"/>
      <c r="BA690" s="43"/>
    </row>
    <row r="691" spans="1:53" s="3" customFormat="1" ht="10" customHeight="1">
      <c r="A691" s="43"/>
      <c r="B691" s="96"/>
      <c r="C691" s="258"/>
      <c r="D691" s="227"/>
      <c r="E691" s="227"/>
      <c r="F691" s="227"/>
      <c r="G691" s="227"/>
      <c r="H691" s="227"/>
      <c r="I691" s="227"/>
      <c r="J691" s="324"/>
      <c r="K691" s="324"/>
      <c r="L691" s="324"/>
      <c r="M691" s="324"/>
      <c r="N691" s="324"/>
      <c r="O691" s="324"/>
      <c r="P691" s="324"/>
      <c r="Q691" s="324"/>
      <c r="R691" s="324"/>
      <c r="S691" s="324"/>
      <c r="T691" s="324"/>
      <c r="U691" s="324"/>
      <c r="V691" s="324"/>
      <c r="W691" s="324"/>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c r="AS691" s="324"/>
      <c r="AT691" s="324"/>
      <c r="AU691" s="324"/>
      <c r="AV691" s="324"/>
      <c r="AW691" s="324"/>
      <c r="AX691" s="258"/>
      <c r="AY691" s="258"/>
      <c r="AZ691" s="234"/>
      <c r="BA691" s="43"/>
    </row>
    <row r="692" spans="1:53" s="3" customFormat="1" ht="10" customHeight="1">
      <c r="A692" s="43"/>
      <c r="B692" s="96"/>
      <c r="C692" s="258"/>
      <c r="D692" s="258"/>
      <c r="E692" s="96"/>
      <c r="F692" s="258"/>
      <c r="G692" s="258"/>
      <c r="H692" s="258"/>
      <c r="I692" s="258"/>
      <c r="J692" s="258"/>
      <c r="K692" s="258"/>
      <c r="L692" s="258"/>
      <c r="M692" s="258"/>
      <c r="N692" s="258"/>
      <c r="O692" s="258"/>
      <c r="P692" s="258"/>
      <c r="Q692" s="258"/>
      <c r="R692" s="258"/>
      <c r="S692" s="258"/>
      <c r="T692" s="258"/>
      <c r="U692" s="258"/>
      <c r="V692" s="258"/>
      <c r="W692" s="258"/>
      <c r="X692" s="258"/>
      <c r="Y692" s="258"/>
      <c r="Z692" s="258"/>
      <c r="AA692" s="258"/>
      <c r="AB692" s="258"/>
      <c r="AC692" s="258"/>
      <c r="AD692" s="258"/>
      <c r="AE692" s="258"/>
      <c r="AF692" s="258"/>
      <c r="AG692" s="96"/>
      <c r="AH692" s="96"/>
      <c r="AI692" s="96"/>
      <c r="AJ692" s="96"/>
      <c r="AK692" s="96"/>
      <c r="AL692" s="96"/>
      <c r="AM692" s="96"/>
      <c r="AN692" s="262"/>
      <c r="AO692" s="262"/>
      <c r="AP692" s="262"/>
      <c r="AQ692" s="262"/>
      <c r="AR692" s="258"/>
      <c r="AS692" s="258"/>
      <c r="AT692" s="258"/>
      <c r="AU692" s="258"/>
      <c r="AV692" s="258"/>
      <c r="AW692" s="258"/>
      <c r="AX692" s="192"/>
      <c r="AY692" s="258"/>
      <c r="AZ692" s="234"/>
      <c r="BA692" s="43"/>
    </row>
    <row r="693" spans="1:53" s="3" customFormat="1" ht="10" customHeight="1">
      <c r="A693" s="43"/>
      <c r="B693" s="96"/>
      <c r="C693" s="258"/>
      <c r="D693" s="96" t="s">
        <v>538</v>
      </c>
      <c r="E693" s="227"/>
      <c r="F693" s="227"/>
      <c r="G693" s="227"/>
      <c r="H693" s="227"/>
      <c r="I693" s="227"/>
      <c r="J693" s="324"/>
      <c r="K693" s="324"/>
      <c r="L693" s="324"/>
      <c r="M693" s="324"/>
      <c r="N693" s="324"/>
      <c r="O693" s="324"/>
      <c r="P693" s="324"/>
      <c r="Q693" s="324"/>
      <c r="R693" s="324"/>
      <c r="S693" s="324"/>
      <c r="T693" s="324"/>
      <c r="U693" s="324"/>
      <c r="V693" s="324"/>
      <c r="W693" s="324"/>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c r="AS693" s="324"/>
      <c r="AT693" s="324"/>
      <c r="AU693" s="324"/>
      <c r="AV693" s="324"/>
      <c r="AW693" s="324"/>
      <c r="AX693" s="192"/>
      <c r="AY693" s="258"/>
      <c r="AZ693" s="234"/>
      <c r="BA693" s="43"/>
    </row>
    <row r="694" spans="1:53" s="3" customFormat="1" ht="10" customHeight="1">
      <c r="A694" s="43"/>
      <c r="B694" s="289"/>
      <c r="C694" s="258"/>
      <c r="D694" s="227"/>
      <c r="E694" s="227"/>
      <c r="F694" s="227"/>
      <c r="G694" s="227"/>
      <c r="H694" s="227"/>
      <c r="I694" s="227"/>
      <c r="J694" s="324"/>
      <c r="K694" s="324"/>
      <c r="L694" s="324"/>
      <c r="M694" s="324"/>
      <c r="N694" s="324"/>
      <c r="O694" s="324"/>
      <c r="P694" s="324"/>
      <c r="Q694" s="324"/>
      <c r="R694" s="324"/>
      <c r="S694" s="324"/>
      <c r="T694" s="324"/>
      <c r="U694" s="324"/>
      <c r="V694" s="324"/>
      <c r="W694" s="324"/>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c r="AS694" s="324"/>
      <c r="AT694" s="324"/>
      <c r="AU694" s="324"/>
      <c r="AV694" s="324"/>
      <c r="AW694" s="324"/>
      <c r="AX694" s="258"/>
      <c r="AY694" s="258"/>
      <c r="AZ694" s="234"/>
      <c r="BA694" s="43"/>
    </row>
    <row r="695" spans="1:53" s="3" customFormat="1" ht="10" customHeight="1">
      <c r="A695" s="43"/>
      <c r="B695" s="96"/>
      <c r="C695" s="258"/>
      <c r="D695" s="227"/>
      <c r="E695" s="227"/>
      <c r="F695" s="227"/>
      <c r="G695" s="227"/>
      <c r="H695" s="227"/>
      <c r="I695" s="227"/>
      <c r="J695" s="324"/>
      <c r="K695" s="324"/>
      <c r="L695" s="324"/>
      <c r="M695" s="324"/>
      <c r="N695" s="324"/>
      <c r="O695" s="324"/>
      <c r="P695" s="324"/>
      <c r="Q695" s="324"/>
      <c r="R695" s="324"/>
      <c r="S695" s="324"/>
      <c r="T695" s="324"/>
      <c r="U695" s="324"/>
      <c r="V695" s="324"/>
      <c r="W695" s="324"/>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c r="AS695" s="324"/>
      <c r="AT695" s="324"/>
      <c r="AU695" s="324"/>
      <c r="AV695" s="324"/>
      <c r="AW695" s="324"/>
      <c r="AX695" s="192"/>
      <c r="AY695" s="258"/>
      <c r="AZ695" s="234"/>
      <c r="BA695" s="43"/>
    </row>
    <row r="696" spans="1:53" s="3" customFormat="1" ht="10" customHeight="1">
      <c r="A696" s="43"/>
      <c r="B696" s="96"/>
      <c r="C696" s="258"/>
      <c r="D696" s="227"/>
      <c r="E696" s="227"/>
      <c r="F696" s="227"/>
      <c r="G696" s="227"/>
      <c r="H696" s="227"/>
      <c r="I696" s="227"/>
      <c r="J696" s="324"/>
      <c r="K696" s="324"/>
      <c r="L696" s="324"/>
      <c r="M696" s="324"/>
      <c r="N696" s="324"/>
      <c r="O696" s="324"/>
      <c r="P696" s="324"/>
      <c r="Q696" s="324"/>
      <c r="R696" s="324"/>
      <c r="S696" s="324"/>
      <c r="T696" s="324"/>
      <c r="U696" s="324"/>
      <c r="V696" s="324"/>
      <c r="W696" s="324"/>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c r="AS696" s="324"/>
      <c r="AT696" s="324"/>
      <c r="AU696" s="324"/>
      <c r="AV696" s="324"/>
      <c r="AW696" s="324"/>
      <c r="AX696" s="192"/>
      <c r="AY696" s="258"/>
      <c r="AZ696" s="234"/>
      <c r="BA696" s="43"/>
    </row>
    <row r="697" spans="1:53" s="3" customFormat="1" ht="10" customHeight="1" thickBot="1">
      <c r="A697" s="43"/>
      <c r="B697" s="96"/>
      <c r="C697" s="258"/>
      <c r="D697" s="107"/>
      <c r="E697" s="228"/>
      <c r="F697" s="228"/>
      <c r="G697" s="228"/>
      <c r="H697" s="228"/>
      <c r="I697" s="228"/>
      <c r="J697" s="228"/>
      <c r="K697" s="228"/>
      <c r="L697" s="228"/>
      <c r="M697" s="228"/>
      <c r="N697" s="228"/>
      <c r="O697" s="228"/>
      <c r="P697" s="228"/>
      <c r="Q697" s="228"/>
      <c r="R697" s="228"/>
      <c r="S697" s="228"/>
      <c r="T697" s="107"/>
      <c r="U697" s="107"/>
      <c r="V697" s="107"/>
      <c r="W697" s="107"/>
      <c r="X697" s="107"/>
      <c r="Y697" s="107"/>
      <c r="Z697" s="107"/>
      <c r="AA697" s="107"/>
      <c r="AB697" s="107"/>
      <c r="AC697" s="107"/>
      <c r="AD697" s="107"/>
      <c r="AE697" s="107"/>
      <c r="AF697" s="107"/>
      <c r="AG697" s="130"/>
      <c r="AH697" s="130"/>
      <c r="AI697" s="130"/>
      <c r="AJ697" s="130"/>
      <c r="AK697" s="130"/>
      <c r="AL697" s="130"/>
      <c r="AM697" s="130"/>
      <c r="AN697" s="107"/>
      <c r="AO697" s="107"/>
      <c r="AP697" s="107"/>
      <c r="AQ697" s="107"/>
      <c r="AR697" s="107"/>
      <c r="AS697" s="107"/>
      <c r="AT697" s="107"/>
      <c r="AU697" s="107"/>
      <c r="AV697" s="107"/>
      <c r="AW697" s="107"/>
      <c r="AX697" s="258"/>
      <c r="AY697" s="258"/>
      <c r="AZ697" s="234"/>
      <c r="BA697" s="43"/>
    </row>
    <row r="698" spans="1:53" s="3" customFormat="1" ht="10" customHeight="1">
      <c r="A698" s="43"/>
      <c r="B698" s="289"/>
      <c r="C698" s="258"/>
      <c r="D698" s="258"/>
      <c r="E698" s="267"/>
      <c r="F698" s="267"/>
      <c r="G698" s="267"/>
      <c r="H698" s="267"/>
      <c r="I698" s="267"/>
      <c r="J698" s="267"/>
      <c r="K698" s="267"/>
      <c r="L698" s="267"/>
      <c r="M698" s="267"/>
      <c r="N698" s="267"/>
      <c r="O698" s="267"/>
      <c r="P698" s="267"/>
      <c r="Q698" s="267"/>
      <c r="R698" s="267"/>
      <c r="S698" s="267"/>
      <c r="T698" s="258"/>
      <c r="U698" s="258"/>
      <c r="V698" s="258"/>
      <c r="W698" s="258"/>
      <c r="X698" s="258"/>
      <c r="Y698" s="258"/>
      <c r="Z698" s="258"/>
      <c r="AA698" s="258"/>
      <c r="AB698" s="258"/>
      <c r="AC698" s="258"/>
      <c r="AD698" s="258"/>
      <c r="AE698" s="258"/>
      <c r="AF698" s="258"/>
      <c r="AG698" s="96"/>
      <c r="AH698" s="96"/>
      <c r="AI698" s="96"/>
      <c r="AJ698" s="96"/>
      <c r="AK698" s="96"/>
      <c r="AL698" s="96"/>
      <c r="AM698" s="96"/>
      <c r="AN698" s="258"/>
      <c r="AO698" s="258"/>
      <c r="AP698" s="258"/>
      <c r="AQ698" s="258"/>
      <c r="AR698" s="258"/>
      <c r="AS698" s="258"/>
      <c r="AT698" s="258"/>
      <c r="AU698" s="258"/>
      <c r="AV698" s="258"/>
      <c r="AW698" s="258"/>
      <c r="AX698" s="258"/>
      <c r="AY698" s="258"/>
      <c r="AZ698" s="234"/>
      <c r="BA698" s="43"/>
    </row>
    <row r="699" spans="1:53" s="3" customFormat="1" ht="10" customHeight="1" thickBot="1">
      <c r="A699" s="43"/>
      <c r="B699" s="96"/>
      <c r="C699" s="258"/>
      <c r="D699" s="258"/>
      <c r="E699" s="267"/>
      <c r="F699" s="267"/>
      <c r="G699" s="267"/>
      <c r="H699" s="267"/>
      <c r="I699" s="267"/>
      <c r="J699" s="267"/>
      <c r="K699" s="267"/>
      <c r="L699" s="267"/>
      <c r="M699" s="267"/>
      <c r="N699" s="267"/>
      <c r="O699" s="267"/>
      <c r="P699" s="267"/>
      <c r="Q699" s="267"/>
      <c r="R699" s="267"/>
      <c r="S699" s="267"/>
      <c r="T699" s="258"/>
      <c r="U699" s="258"/>
      <c r="V699" s="258"/>
      <c r="W699" s="258"/>
      <c r="X699" s="258"/>
      <c r="Y699" s="258"/>
      <c r="Z699" s="258"/>
      <c r="AA699" s="258"/>
      <c r="AB699" s="258"/>
      <c r="AC699" s="258"/>
      <c r="AD699" s="258"/>
      <c r="AE699" s="258"/>
      <c r="AF699" s="258"/>
      <c r="AG699" s="96"/>
      <c r="AH699" s="96"/>
      <c r="AI699" s="96"/>
      <c r="AJ699" s="96"/>
      <c r="AK699" s="96"/>
      <c r="AL699" s="96"/>
      <c r="AM699" s="96"/>
      <c r="AN699" s="258"/>
      <c r="AO699" s="258"/>
      <c r="AP699" s="258"/>
      <c r="AQ699" s="258"/>
      <c r="AR699" s="258"/>
      <c r="AS699" s="258"/>
      <c r="AT699" s="258"/>
      <c r="AU699" s="258"/>
      <c r="AV699" s="258"/>
      <c r="AW699" s="258"/>
      <c r="AX699" s="258"/>
      <c r="AY699" s="258"/>
      <c r="AZ699" s="234"/>
      <c r="BA699" s="43"/>
    </row>
    <row r="700" spans="1:53" s="3" customFormat="1" ht="10" customHeight="1">
      <c r="A700" s="43"/>
      <c r="B700" s="96"/>
      <c r="C700" s="258"/>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3"/>
      <c r="AR700" s="103"/>
      <c r="AS700" s="103"/>
      <c r="AT700" s="103"/>
      <c r="AU700" s="103"/>
      <c r="AV700" s="103"/>
      <c r="AW700" s="103"/>
      <c r="AX700" s="258"/>
      <c r="AY700" s="258"/>
      <c r="AZ700" s="234"/>
      <c r="BA700" s="43"/>
    </row>
    <row r="701" spans="1:53" s="3" customFormat="1" ht="10" customHeight="1">
      <c r="A701" s="43"/>
      <c r="B701" s="96"/>
      <c r="C701" s="258"/>
      <c r="D701" s="137" t="s">
        <v>714</v>
      </c>
      <c r="E701" s="256"/>
      <c r="F701" s="258"/>
      <c r="G701" s="258"/>
      <c r="H701" s="258"/>
      <c r="I701" s="258"/>
      <c r="J701" s="258"/>
      <c r="K701" s="258"/>
      <c r="L701" s="96"/>
      <c r="M701" s="258"/>
      <c r="N701" s="258"/>
      <c r="O701" s="258"/>
      <c r="P701" s="258"/>
      <c r="Q701" s="258"/>
      <c r="R701" s="258"/>
      <c r="S701" s="258"/>
      <c r="T701" s="258"/>
      <c r="U701" s="258"/>
      <c r="V701" s="258"/>
      <c r="W701" s="258"/>
      <c r="X701" s="258"/>
      <c r="Y701" s="258"/>
      <c r="Z701" s="258"/>
      <c r="AA701" s="258"/>
      <c r="AB701" s="258"/>
      <c r="AC701" s="96"/>
      <c r="AD701" s="96"/>
      <c r="AE701" s="96"/>
      <c r="AF701" s="96"/>
      <c r="AG701" s="258"/>
      <c r="AH701" s="258"/>
      <c r="AI701" s="258"/>
      <c r="AJ701" s="258"/>
      <c r="AK701" s="258"/>
      <c r="AL701" s="258"/>
      <c r="AM701" s="258"/>
      <c r="AN701" s="258"/>
      <c r="AO701" s="258"/>
      <c r="AP701" s="258"/>
      <c r="AQ701" s="258"/>
      <c r="AR701" s="258"/>
      <c r="AS701" s="258"/>
      <c r="AT701" s="96"/>
      <c r="AU701" s="96"/>
      <c r="AV701" s="96"/>
      <c r="AW701" s="258"/>
      <c r="AX701" s="258"/>
      <c r="AY701" s="258"/>
      <c r="AZ701" s="234"/>
      <c r="BA701" s="43"/>
    </row>
    <row r="702" spans="1:53" s="3" customFormat="1" ht="10" customHeight="1">
      <c r="A702" s="43"/>
      <c r="B702" s="289"/>
      <c r="C702" s="258"/>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258"/>
      <c r="AY702" s="258"/>
      <c r="AZ702" s="234"/>
      <c r="BA702" s="43"/>
    </row>
    <row r="703" spans="1:53" s="3" customFormat="1" ht="10" customHeight="1">
      <c r="A703" s="43"/>
      <c r="B703" s="96"/>
      <c r="C703" s="258"/>
      <c r="D703" s="96"/>
      <c r="E703" s="96"/>
      <c r="F703" s="96"/>
      <c r="G703" s="96"/>
      <c r="H703" s="96"/>
      <c r="I703" s="96"/>
      <c r="J703" s="96"/>
      <c r="K703" s="96"/>
      <c r="L703" s="96"/>
      <c r="M703" s="96"/>
      <c r="N703" s="96"/>
      <c r="O703" s="96"/>
      <c r="P703" s="96"/>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c r="AU703" s="96"/>
      <c r="AV703" s="96"/>
      <c r="AW703" s="96"/>
      <c r="AX703" s="258"/>
      <c r="AY703" s="258"/>
      <c r="AZ703" s="234"/>
      <c r="BA703" s="43"/>
    </row>
    <row r="704" spans="1:53" s="3" customFormat="1" ht="10" customHeight="1">
      <c r="A704" s="43"/>
      <c r="B704" s="96"/>
      <c r="C704" s="258"/>
      <c r="D704" s="96" t="s">
        <v>538</v>
      </c>
      <c r="E704" s="227"/>
      <c r="F704" s="227"/>
      <c r="G704" s="227"/>
      <c r="H704" s="227"/>
      <c r="I704" s="227"/>
      <c r="J704" s="324"/>
      <c r="K704" s="324"/>
      <c r="L704" s="324"/>
      <c r="M704" s="324"/>
      <c r="N704" s="324"/>
      <c r="O704" s="324"/>
      <c r="P704" s="324"/>
      <c r="Q704" s="324"/>
      <c r="R704" s="324"/>
      <c r="S704" s="324"/>
      <c r="T704" s="324"/>
      <c r="U704" s="324"/>
      <c r="V704" s="324"/>
      <c r="W704" s="324"/>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c r="AS704" s="324"/>
      <c r="AT704" s="324"/>
      <c r="AU704" s="324"/>
      <c r="AV704" s="324"/>
      <c r="AW704" s="324"/>
      <c r="AX704" s="258"/>
      <c r="AY704" s="258"/>
      <c r="AZ704" s="234"/>
      <c r="BA704" s="43"/>
    </row>
    <row r="705" spans="1:53" s="3" customFormat="1" ht="10" customHeight="1">
      <c r="A705" s="43"/>
      <c r="B705" s="96"/>
      <c r="C705" s="258"/>
      <c r="D705" s="227"/>
      <c r="E705" s="227"/>
      <c r="F705" s="227"/>
      <c r="G705" s="227"/>
      <c r="H705" s="227"/>
      <c r="I705" s="227"/>
      <c r="J705" s="324"/>
      <c r="K705" s="324"/>
      <c r="L705" s="324"/>
      <c r="M705" s="324"/>
      <c r="N705" s="324"/>
      <c r="O705" s="324"/>
      <c r="P705" s="324"/>
      <c r="Q705" s="324"/>
      <c r="R705" s="324"/>
      <c r="S705" s="324"/>
      <c r="T705" s="324"/>
      <c r="U705" s="324"/>
      <c r="V705" s="324"/>
      <c r="W705" s="324"/>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c r="AS705" s="324"/>
      <c r="AT705" s="324"/>
      <c r="AU705" s="324"/>
      <c r="AV705" s="324"/>
      <c r="AW705" s="324"/>
      <c r="AX705" s="258"/>
      <c r="AY705" s="258"/>
      <c r="AZ705" s="234"/>
      <c r="BA705" s="43"/>
    </row>
    <row r="706" spans="1:53" s="3" customFormat="1" ht="10" customHeight="1">
      <c r="A706" s="43"/>
      <c r="B706" s="289"/>
      <c r="C706" s="258"/>
      <c r="D706" s="227"/>
      <c r="E706" s="227"/>
      <c r="F706" s="227"/>
      <c r="G706" s="227"/>
      <c r="H706" s="227"/>
      <c r="I706" s="227"/>
      <c r="J706" s="324"/>
      <c r="K706" s="324"/>
      <c r="L706" s="324"/>
      <c r="M706" s="324"/>
      <c r="N706" s="324"/>
      <c r="O706" s="324"/>
      <c r="P706" s="324"/>
      <c r="Q706" s="324"/>
      <c r="R706" s="324"/>
      <c r="S706" s="324"/>
      <c r="T706" s="324"/>
      <c r="U706" s="324"/>
      <c r="V706" s="324"/>
      <c r="W706" s="324"/>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c r="AS706" s="324"/>
      <c r="AT706" s="324"/>
      <c r="AU706" s="324"/>
      <c r="AV706" s="324"/>
      <c r="AW706" s="324"/>
      <c r="AX706" s="258"/>
      <c r="AY706" s="258"/>
      <c r="AZ706" s="234"/>
      <c r="BA706" s="43"/>
    </row>
    <row r="707" spans="1:53" s="3" customFormat="1" ht="10" customHeight="1">
      <c r="A707" s="43"/>
      <c r="B707" s="96"/>
      <c r="C707" s="258"/>
      <c r="D707" s="227"/>
      <c r="E707" s="227"/>
      <c r="F707" s="227"/>
      <c r="G707" s="227"/>
      <c r="H707" s="227"/>
      <c r="I707" s="227"/>
      <c r="J707" s="324"/>
      <c r="K707" s="324"/>
      <c r="L707" s="324"/>
      <c r="M707" s="324"/>
      <c r="N707" s="324"/>
      <c r="O707" s="324"/>
      <c r="P707" s="324"/>
      <c r="Q707" s="324"/>
      <c r="R707" s="324"/>
      <c r="S707" s="324"/>
      <c r="T707" s="324"/>
      <c r="U707" s="324"/>
      <c r="V707" s="324"/>
      <c r="W707" s="324"/>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c r="AS707" s="324"/>
      <c r="AT707" s="324"/>
      <c r="AU707" s="324"/>
      <c r="AV707" s="324"/>
      <c r="AW707" s="324"/>
      <c r="AX707" s="258"/>
      <c r="AY707" s="258"/>
      <c r="AZ707" s="234"/>
      <c r="BA707" s="43"/>
    </row>
    <row r="708" spans="1:53" s="3" customFormat="1" ht="10" customHeight="1">
      <c r="A708" s="43"/>
      <c r="B708" s="96"/>
      <c r="C708" s="258"/>
      <c r="D708" s="258"/>
      <c r="E708" s="96"/>
      <c r="F708" s="258"/>
      <c r="G708" s="258"/>
      <c r="H708" s="258"/>
      <c r="I708" s="258"/>
      <c r="J708" s="258"/>
      <c r="K708" s="258"/>
      <c r="L708" s="258"/>
      <c r="M708" s="258"/>
      <c r="N708" s="258"/>
      <c r="O708" s="258"/>
      <c r="P708" s="258"/>
      <c r="Q708" s="258"/>
      <c r="R708" s="258"/>
      <c r="S708" s="258"/>
      <c r="T708" s="258"/>
      <c r="U708" s="258"/>
      <c r="V708" s="258"/>
      <c r="W708" s="258"/>
      <c r="X708" s="258"/>
      <c r="Y708" s="258"/>
      <c r="Z708" s="258"/>
      <c r="AA708" s="258"/>
      <c r="AB708" s="258"/>
      <c r="AC708" s="258"/>
      <c r="AD708" s="258"/>
      <c r="AE708" s="258"/>
      <c r="AF708" s="258"/>
      <c r="AG708" s="96"/>
      <c r="AH708" s="96"/>
      <c r="AI708" s="96"/>
      <c r="AJ708" s="96"/>
      <c r="AK708" s="96"/>
      <c r="AL708" s="96"/>
      <c r="AM708" s="96"/>
      <c r="AN708" s="262"/>
      <c r="AO708" s="262"/>
      <c r="AP708" s="262"/>
      <c r="AQ708" s="262"/>
      <c r="AR708" s="258"/>
      <c r="AS708" s="258"/>
      <c r="AT708" s="258"/>
      <c r="AU708" s="258"/>
      <c r="AV708" s="258"/>
      <c r="AW708" s="258"/>
      <c r="AX708" s="258"/>
      <c r="AY708" s="258"/>
      <c r="AZ708" s="234"/>
      <c r="BA708" s="43"/>
    </row>
    <row r="709" spans="1:53" s="3" customFormat="1" ht="10" customHeight="1">
      <c r="A709" s="43"/>
      <c r="B709" s="96"/>
      <c r="C709" s="258"/>
      <c r="D709" s="96" t="s">
        <v>538</v>
      </c>
      <c r="E709" s="227"/>
      <c r="F709" s="227"/>
      <c r="G709" s="227"/>
      <c r="H709" s="227"/>
      <c r="I709" s="227"/>
      <c r="J709" s="324"/>
      <c r="K709" s="324"/>
      <c r="L709" s="324"/>
      <c r="M709" s="324"/>
      <c r="N709" s="324"/>
      <c r="O709" s="324"/>
      <c r="P709" s="324"/>
      <c r="Q709" s="324"/>
      <c r="R709" s="324"/>
      <c r="S709" s="324"/>
      <c r="T709" s="324"/>
      <c r="U709" s="324"/>
      <c r="V709" s="324"/>
      <c r="W709" s="324"/>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c r="AS709" s="324"/>
      <c r="AT709" s="324"/>
      <c r="AU709" s="324"/>
      <c r="AV709" s="324"/>
      <c r="AW709" s="324"/>
      <c r="AX709" s="258"/>
      <c r="AY709" s="258"/>
      <c r="AZ709" s="234"/>
      <c r="BA709" s="43"/>
    </row>
    <row r="710" spans="1:53" s="3" customFormat="1" ht="10" customHeight="1">
      <c r="A710" s="43"/>
      <c r="B710" s="289"/>
      <c r="C710" s="258"/>
      <c r="D710" s="227"/>
      <c r="E710" s="227"/>
      <c r="F710" s="227"/>
      <c r="G710" s="227"/>
      <c r="H710" s="227"/>
      <c r="I710" s="227"/>
      <c r="J710" s="324"/>
      <c r="K710" s="324"/>
      <c r="L710" s="324"/>
      <c r="M710" s="324"/>
      <c r="N710" s="324"/>
      <c r="O710" s="324"/>
      <c r="P710" s="324"/>
      <c r="Q710" s="324"/>
      <c r="R710" s="324"/>
      <c r="S710" s="324"/>
      <c r="T710" s="324"/>
      <c r="U710" s="324"/>
      <c r="V710" s="324"/>
      <c r="W710" s="324"/>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c r="AS710" s="324"/>
      <c r="AT710" s="324"/>
      <c r="AU710" s="324"/>
      <c r="AV710" s="324"/>
      <c r="AW710" s="324"/>
      <c r="AX710" s="258"/>
      <c r="AY710" s="258"/>
      <c r="AZ710" s="234"/>
      <c r="BA710" s="43"/>
    </row>
    <row r="711" spans="1:53" s="3" customFormat="1" ht="10" customHeight="1">
      <c r="A711" s="43"/>
      <c r="B711" s="96"/>
      <c r="C711" s="258"/>
      <c r="D711" s="227"/>
      <c r="E711" s="227"/>
      <c r="F711" s="227"/>
      <c r="G711" s="227"/>
      <c r="H711" s="227"/>
      <c r="I711" s="227"/>
      <c r="J711" s="324"/>
      <c r="K711" s="324"/>
      <c r="L711" s="324"/>
      <c r="M711" s="324"/>
      <c r="N711" s="324"/>
      <c r="O711" s="324"/>
      <c r="P711" s="324"/>
      <c r="Q711" s="324"/>
      <c r="R711" s="324"/>
      <c r="S711" s="324"/>
      <c r="T711" s="324"/>
      <c r="U711" s="324"/>
      <c r="V711" s="324"/>
      <c r="W711" s="324"/>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c r="AS711" s="324"/>
      <c r="AT711" s="324"/>
      <c r="AU711" s="324"/>
      <c r="AV711" s="324"/>
      <c r="AW711" s="324"/>
      <c r="AX711" s="258"/>
      <c r="AY711" s="258"/>
      <c r="AZ711" s="234"/>
      <c r="BA711" s="43"/>
    </row>
    <row r="712" spans="1:53" s="3" customFormat="1" ht="10" customHeight="1">
      <c r="A712" s="43"/>
      <c r="B712" s="96"/>
      <c r="C712" s="258"/>
      <c r="D712" s="227"/>
      <c r="E712" s="227"/>
      <c r="F712" s="227"/>
      <c r="G712" s="227"/>
      <c r="H712" s="227"/>
      <c r="I712" s="227"/>
      <c r="J712" s="324"/>
      <c r="K712" s="324"/>
      <c r="L712" s="324"/>
      <c r="M712" s="324"/>
      <c r="N712" s="324"/>
      <c r="O712" s="324"/>
      <c r="P712" s="324"/>
      <c r="Q712" s="324"/>
      <c r="R712" s="324"/>
      <c r="S712" s="324"/>
      <c r="T712" s="324"/>
      <c r="U712" s="324"/>
      <c r="V712" s="324"/>
      <c r="W712" s="324"/>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c r="AS712" s="324"/>
      <c r="AT712" s="324"/>
      <c r="AU712" s="324"/>
      <c r="AV712" s="324"/>
      <c r="AW712" s="324"/>
      <c r="AX712" s="258"/>
      <c r="AY712" s="258"/>
      <c r="AZ712" s="234"/>
      <c r="BA712" s="43"/>
    </row>
    <row r="713" spans="1:53" s="3" customFormat="1" ht="10" customHeight="1" thickBot="1">
      <c r="A713" s="43"/>
      <c r="B713" s="96"/>
      <c r="C713" s="258"/>
      <c r="D713" s="107"/>
      <c r="E713" s="228"/>
      <c r="F713" s="228"/>
      <c r="G713" s="228"/>
      <c r="H713" s="228"/>
      <c r="I713" s="228"/>
      <c r="J713" s="228"/>
      <c r="K713" s="228"/>
      <c r="L713" s="228"/>
      <c r="M713" s="228"/>
      <c r="N713" s="228"/>
      <c r="O713" s="228"/>
      <c r="P713" s="228"/>
      <c r="Q713" s="228"/>
      <c r="R713" s="228"/>
      <c r="S713" s="228"/>
      <c r="T713" s="107"/>
      <c r="U713" s="107"/>
      <c r="V713" s="107"/>
      <c r="W713" s="107"/>
      <c r="X713" s="107"/>
      <c r="Y713" s="107"/>
      <c r="Z713" s="107"/>
      <c r="AA713" s="107"/>
      <c r="AB713" s="107"/>
      <c r="AC713" s="107"/>
      <c r="AD713" s="107"/>
      <c r="AE713" s="107"/>
      <c r="AF713" s="107"/>
      <c r="AG713" s="130"/>
      <c r="AH713" s="130"/>
      <c r="AI713" s="130"/>
      <c r="AJ713" s="130"/>
      <c r="AK713" s="130"/>
      <c r="AL713" s="130"/>
      <c r="AM713" s="130"/>
      <c r="AN713" s="107"/>
      <c r="AO713" s="107"/>
      <c r="AP713" s="107"/>
      <c r="AQ713" s="107"/>
      <c r="AR713" s="107"/>
      <c r="AS713" s="107"/>
      <c r="AT713" s="107"/>
      <c r="AU713" s="107"/>
      <c r="AV713" s="107"/>
      <c r="AW713" s="107"/>
      <c r="AX713" s="258"/>
      <c r="AY713" s="258"/>
      <c r="AZ713" s="234"/>
      <c r="BA713" s="43"/>
    </row>
    <row r="714" spans="1:53" s="3" customFormat="1" ht="10" customHeight="1">
      <c r="A714" s="43"/>
      <c r="B714" s="289"/>
      <c r="C714" s="258"/>
      <c r="D714" s="258"/>
      <c r="E714" s="267"/>
      <c r="F714" s="267"/>
      <c r="G714" s="267"/>
      <c r="H714" s="267"/>
      <c r="I714" s="267"/>
      <c r="J714" s="267"/>
      <c r="K714" s="267"/>
      <c r="L714" s="267"/>
      <c r="M714" s="267"/>
      <c r="N714" s="267"/>
      <c r="O714" s="267"/>
      <c r="P714" s="267"/>
      <c r="Q714" s="267"/>
      <c r="R714" s="267"/>
      <c r="S714" s="267"/>
      <c r="T714" s="258"/>
      <c r="U714" s="258"/>
      <c r="V714" s="258"/>
      <c r="W714" s="258"/>
      <c r="X714" s="258"/>
      <c r="Y714" s="258"/>
      <c r="Z714" s="258"/>
      <c r="AA714" s="258"/>
      <c r="AB714" s="258"/>
      <c r="AC714" s="258"/>
      <c r="AD714" s="258"/>
      <c r="AE714" s="258"/>
      <c r="AF714" s="258"/>
      <c r="AG714" s="96"/>
      <c r="AH714" s="96"/>
      <c r="AI714" s="96"/>
      <c r="AJ714" s="96"/>
      <c r="AK714" s="96"/>
      <c r="AL714" s="96"/>
      <c r="AM714" s="96"/>
      <c r="AN714" s="258"/>
      <c r="AO714" s="258"/>
      <c r="AP714" s="258"/>
      <c r="AQ714" s="258"/>
      <c r="AR714" s="258"/>
      <c r="AS714" s="258"/>
      <c r="AT714" s="258"/>
      <c r="AU714" s="258"/>
      <c r="AV714" s="258"/>
      <c r="AW714" s="258"/>
      <c r="AX714" s="258"/>
      <c r="AY714" s="258"/>
      <c r="AZ714" s="234"/>
      <c r="BA714" s="43"/>
    </row>
    <row r="715" spans="1:53" s="3" customFormat="1" ht="10" customHeight="1">
      <c r="A715" s="43"/>
      <c r="B715" s="96"/>
      <c r="C715" s="258"/>
      <c r="D715" s="258"/>
      <c r="E715" s="267"/>
      <c r="F715" s="267"/>
      <c r="G715" s="267"/>
      <c r="H715" s="267"/>
      <c r="I715" s="267"/>
      <c r="J715" s="267"/>
      <c r="K715" s="267"/>
      <c r="L715" s="267"/>
      <c r="M715" s="267"/>
      <c r="N715" s="267"/>
      <c r="O715" s="267"/>
      <c r="P715" s="267"/>
      <c r="Q715" s="267"/>
      <c r="R715" s="267"/>
      <c r="S715" s="267"/>
      <c r="T715" s="258"/>
      <c r="U715" s="258"/>
      <c r="V715" s="258"/>
      <c r="W715" s="258"/>
      <c r="X715" s="258"/>
      <c r="Y715" s="258"/>
      <c r="Z715" s="258"/>
      <c r="AA715" s="258"/>
      <c r="AB715" s="258"/>
      <c r="AC715" s="258"/>
      <c r="AD715" s="258"/>
      <c r="AE715" s="258"/>
      <c r="AF715" s="258"/>
      <c r="AG715" s="96"/>
      <c r="AH715" s="96"/>
      <c r="AI715" s="96"/>
      <c r="AJ715" s="96"/>
      <c r="AK715" s="96"/>
      <c r="AL715" s="96"/>
      <c r="AM715" s="96"/>
      <c r="AN715" s="258"/>
      <c r="AO715" s="258"/>
      <c r="AP715" s="258"/>
      <c r="AQ715" s="258"/>
      <c r="AR715" s="258"/>
      <c r="AS715" s="258"/>
      <c r="AT715" s="258"/>
      <c r="AU715" s="258"/>
      <c r="AV715" s="258"/>
      <c r="AW715" s="258"/>
      <c r="AX715" s="258"/>
      <c r="AY715" s="258"/>
      <c r="AZ715" s="234"/>
      <c r="BA715" s="43"/>
    </row>
    <row r="716" spans="1:53" s="3" customFormat="1" ht="10" customHeight="1">
      <c r="A716" s="43"/>
      <c r="B716" s="96"/>
      <c r="C716" s="258"/>
      <c r="D716" s="258"/>
      <c r="E716" s="267"/>
      <c r="F716" s="267"/>
      <c r="G716" s="267"/>
      <c r="H716" s="267"/>
      <c r="I716" s="267"/>
      <c r="J716" s="267"/>
      <c r="K716" s="267"/>
      <c r="L716" s="267"/>
      <c r="M716" s="267"/>
      <c r="N716" s="267"/>
      <c r="O716" s="267"/>
      <c r="P716" s="267"/>
      <c r="Q716" s="267"/>
      <c r="R716" s="267"/>
      <c r="S716" s="267"/>
      <c r="T716" s="258"/>
      <c r="U716" s="258"/>
      <c r="V716" s="258"/>
      <c r="W716" s="258"/>
      <c r="X716" s="258"/>
      <c r="Y716" s="258"/>
      <c r="Z716" s="258"/>
      <c r="AA716" s="258"/>
      <c r="AB716" s="258"/>
      <c r="AC716" s="258"/>
      <c r="AD716" s="258"/>
      <c r="AE716" s="258"/>
      <c r="AF716" s="258"/>
      <c r="AG716" s="96"/>
      <c r="AH716" s="96"/>
      <c r="AI716" s="96"/>
      <c r="AJ716" s="96"/>
      <c r="AK716" s="96"/>
      <c r="AL716" s="96"/>
      <c r="AM716" s="96"/>
      <c r="AN716" s="258"/>
      <c r="AO716" s="258"/>
      <c r="AP716" s="258"/>
      <c r="AQ716" s="258"/>
      <c r="AR716" s="258"/>
      <c r="AS716" s="258"/>
      <c r="AT716" s="258"/>
      <c r="AU716" s="258"/>
      <c r="AV716" s="258"/>
      <c r="AW716" s="258"/>
      <c r="AX716" s="258"/>
      <c r="AY716" s="258"/>
      <c r="AZ716" s="234"/>
      <c r="BA716" s="43"/>
    </row>
    <row r="717" spans="1:53" s="3" customFormat="1" ht="10" customHeight="1">
      <c r="A717" s="43"/>
      <c r="B717" s="96"/>
      <c r="C717" s="258"/>
      <c r="D717" s="258"/>
      <c r="E717" s="267"/>
      <c r="F717" s="267"/>
      <c r="G717" s="267"/>
      <c r="H717" s="267"/>
      <c r="I717" s="267"/>
      <c r="J717" s="267"/>
      <c r="K717" s="267"/>
      <c r="L717" s="267"/>
      <c r="M717" s="267"/>
      <c r="N717" s="267"/>
      <c r="O717" s="267"/>
      <c r="P717" s="267"/>
      <c r="Q717" s="267"/>
      <c r="R717" s="267"/>
      <c r="S717" s="267"/>
      <c r="T717" s="258"/>
      <c r="U717" s="258"/>
      <c r="V717" s="258"/>
      <c r="W717" s="258"/>
      <c r="X717" s="258"/>
      <c r="Y717" s="258"/>
      <c r="Z717" s="258"/>
      <c r="AA717" s="258"/>
      <c r="AB717" s="258"/>
      <c r="AC717" s="258"/>
      <c r="AD717" s="258"/>
      <c r="AE717" s="258"/>
      <c r="AF717" s="258"/>
      <c r="AG717" s="96"/>
      <c r="AH717" s="96"/>
      <c r="AI717" s="96"/>
      <c r="AJ717" s="96"/>
      <c r="AK717" s="96"/>
      <c r="AL717" s="96"/>
      <c r="AM717" s="96"/>
      <c r="AN717" s="258"/>
      <c r="AO717" s="258"/>
      <c r="AP717" s="258"/>
      <c r="AQ717" s="258"/>
      <c r="AR717" s="258"/>
      <c r="AS717" s="258"/>
      <c r="AT717" s="258"/>
      <c r="AU717" s="258"/>
      <c r="AV717" s="258"/>
      <c r="AW717" s="258"/>
      <c r="AX717" s="258"/>
      <c r="AY717" s="258"/>
      <c r="AZ717" s="234"/>
      <c r="BA717" s="43"/>
    </row>
    <row r="718" spans="1:53" s="3" customFormat="1" ht="10" customHeight="1">
      <c r="A718" s="43"/>
      <c r="B718" s="289"/>
      <c r="C718" s="258"/>
      <c r="D718" s="258"/>
      <c r="E718" s="267"/>
      <c r="F718" s="267"/>
      <c r="G718" s="267"/>
      <c r="H718" s="267"/>
      <c r="I718" s="267"/>
      <c r="J718" s="267"/>
      <c r="K718" s="267"/>
      <c r="L718" s="267"/>
      <c r="M718" s="267"/>
      <c r="N718" s="267"/>
      <c r="O718" s="267"/>
      <c r="P718" s="267"/>
      <c r="Q718" s="267"/>
      <c r="R718" s="267"/>
      <c r="S718" s="267"/>
      <c r="T718" s="258"/>
      <c r="U718" s="258"/>
      <c r="V718" s="258"/>
      <c r="W718" s="258"/>
      <c r="X718" s="258"/>
      <c r="Y718" s="258"/>
      <c r="Z718" s="258"/>
      <c r="AA718" s="258"/>
      <c r="AB718" s="258"/>
      <c r="AC718" s="258"/>
      <c r="AD718" s="258"/>
      <c r="AE718" s="258"/>
      <c r="AF718" s="258"/>
      <c r="AG718" s="96"/>
      <c r="AH718" s="96"/>
      <c r="AI718" s="96"/>
      <c r="AJ718" s="96"/>
      <c r="AK718" s="96"/>
      <c r="AL718" s="96"/>
      <c r="AM718" s="96"/>
      <c r="AN718" s="258"/>
      <c r="AO718" s="258"/>
      <c r="AP718" s="258"/>
      <c r="AQ718" s="258"/>
      <c r="AR718" s="258"/>
      <c r="AS718" s="258"/>
      <c r="AT718" s="258"/>
      <c r="AU718" s="258"/>
      <c r="AV718" s="258"/>
      <c r="AW718" s="258"/>
      <c r="AX718" s="258"/>
      <c r="AY718" s="258"/>
      <c r="AZ718" s="234"/>
      <c r="BA718" s="43"/>
    </row>
    <row r="719" spans="1:53" s="3" customFormat="1" ht="10" customHeight="1">
      <c r="A719" s="43"/>
      <c r="B719" s="96"/>
      <c r="C719" s="258"/>
      <c r="D719" s="258"/>
      <c r="E719" s="267"/>
      <c r="F719" s="267"/>
      <c r="G719" s="267"/>
      <c r="H719" s="267"/>
      <c r="I719" s="267"/>
      <c r="J719" s="267"/>
      <c r="K719" s="267"/>
      <c r="L719" s="267"/>
      <c r="M719" s="267"/>
      <c r="N719" s="267"/>
      <c r="O719" s="267"/>
      <c r="P719" s="267"/>
      <c r="Q719" s="267"/>
      <c r="R719" s="267"/>
      <c r="S719" s="267"/>
      <c r="T719" s="258"/>
      <c r="U719" s="258"/>
      <c r="V719" s="258"/>
      <c r="W719" s="258"/>
      <c r="X719" s="258"/>
      <c r="Y719" s="258"/>
      <c r="Z719" s="258"/>
      <c r="AA719" s="258"/>
      <c r="AB719" s="258"/>
      <c r="AC719" s="258"/>
      <c r="AD719" s="258"/>
      <c r="AE719" s="258"/>
      <c r="AF719" s="258"/>
      <c r="AG719" s="96"/>
      <c r="AH719" s="96"/>
      <c r="AI719" s="96"/>
      <c r="AJ719" s="96"/>
      <c r="AK719" s="96"/>
      <c r="AL719" s="96"/>
      <c r="AM719" s="96"/>
      <c r="AN719" s="258"/>
      <c r="AO719" s="258"/>
      <c r="AP719" s="258"/>
      <c r="AQ719" s="258"/>
      <c r="AR719" s="258"/>
      <c r="AS719" s="258"/>
      <c r="AT719" s="258"/>
      <c r="AU719" s="258"/>
      <c r="AV719" s="258"/>
      <c r="AW719" s="258"/>
      <c r="AX719" s="258"/>
      <c r="AY719" s="258"/>
      <c r="AZ719" s="234"/>
      <c r="BA719" s="43"/>
    </row>
    <row r="720" spans="1:53" s="3" customFormat="1" ht="10" customHeight="1" thickBot="1">
      <c r="A720" s="43"/>
      <c r="B720" s="96"/>
      <c r="C720" s="258"/>
      <c r="D720" s="258"/>
      <c r="E720" s="267"/>
      <c r="F720" s="267"/>
      <c r="G720" s="267"/>
      <c r="H720" s="267"/>
      <c r="I720" s="267"/>
      <c r="J720" s="267"/>
      <c r="K720" s="267"/>
      <c r="L720" s="267"/>
      <c r="M720" s="267"/>
      <c r="N720" s="267"/>
      <c r="O720" s="267"/>
      <c r="P720" s="267"/>
      <c r="Q720" s="267"/>
      <c r="R720" s="267"/>
      <c r="S720" s="267"/>
      <c r="T720" s="258"/>
      <c r="U720" s="258"/>
      <c r="V720" s="258"/>
      <c r="W720" s="258"/>
      <c r="X720" s="258"/>
      <c r="Y720" s="258"/>
      <c r="Z720" s="258"/>
      <c r="AA720" s="258"/>
      <c r="AB720" s="258"/>
      <c r="AC720" s="258"/>
      <c r="AD720" s="258"/>
      <c r="AE720" s="258"/>
      <c r="AF720" s="258"/>
      <c r="AG720" s="96"/>
      <c r="AH720" s="96"/>
      <c r="AI720" s="96"/>
      <c r="AJ720" s="96"/>
      <c r="AK720" s="96"/>
      <c r="AL720" s="96"/>
      <c r="AM720" s="96"/>
      <c r="AN720" s="258"/>
      <c r="AO720" s="258"/>
      <c r="AP720" s="258"/>
      <c r="AQ720" s="258"/>
      <c r="AR720" s="258"/>
      <c r="AS720" s="258"/>
      <c r="AT720" s="258"/>
      <c r="AU720" s="258"/>
      <c r="AV720" s="258"/>
      <c r="AW720" s="258"/>
      <c r="AX720" s="258"/>
      <c r="AY720" s="258"/>
      <c r="AZ720" s="234"/>
      <c r="BA720" s="43"/>
    </row>
    <row r="721" spans="1:53" s="3" customFormat="1" ht="10" customHeight="1">
      <c r="A721" s="43"/>
      <c r="B721" s="96"/>
      <c r="C721" s="258"/>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c r="AA721" s="103"/>
      <c r="AB721" s="103"/>
      <c r="AC721" s="103"/>
      <c r="AD721" s="103"/>
      <c r="AE721" s="103"/>
      <c r="AF721" s="103"/>
      <c r="AG721" s="103"/>
      <c r="AH721" s="103"/>
      <c r="AI721" s="103"/>
      <c r="AJ721" s="103"/>
      <c r="AK721" s="103"/>
      <c r="AL721" s="103"/>
      <c r="AM721" s="103"/>
      <c r="AN721" s="103"/>
      <c r="AO721" s="103"/>
      <c r="AP721" s="103"/>
      <c r="AQ721" s="103"/>
      <c r="AR721" s="103"/>
      <c r="AS721" s="103"/>
      <c r="AT721" s="103"/>
      <c r="AU721" s="103"/>
      <c r="AV721" s="103"/>
      <c r="AW721" s="103"/>
      <c r="AX721" s="258"/>
      <c r="AY721" s="258"/>
      <c r="AZ721" s="234"/>
      <c r="BA721" s="43"/>
    </row>
    <row r="722" spans="1:53" s="3" customFormat="1" ht="10" customHeight="1">
      <c r="A722" s="43"/>
      <c r="B722" s="289"/>
      <c r="C722" s="258"/>
      <c r="D722" s="137" t="s">
        <v>716</v>
      </c>
      <c r="E722" s="256"/>
      <c r="F722" s="258"/>
      <c r="G722" s="258"/>
      <c r="H722" s="258"/>
      <c r="I722" s="258"/>
      <c r="J722" s="258"/>
      <c r="K722" s="258"/>
      <c r="L722" s="96"/>
      <c r="M722" s="258"/>
      <c r="N722" s="258"/>
      <c r="O722" s="258"/>
      <c r="P722" s="258"/>
      <c r="Q722" s="258"/>
      <c r="R722" s="258"/>
      <c r="S722" s="258"/>
      <c r="T722" s="258"/>
      <c r="U722" s="258"/>
      <c r="V722" s="258"/>
      <c r="W722" s="258"/>
      <c r="X722" s="258"/>
      <c r="Y722" s="258"/>
      <c r="Z722" s="258"/>
      <c r="AA722" s="258"/>
      <c r="AB722" s="258"/>
      <c r="AC722" s="96"/>
      <c r="AD722" s="96"/>
      <c r="AE722" s="96"/>
      <c r="AF722" s="96"/>
      <c r="AG722" s="258"/>
      <c r="AH722" s="258"/>
      <c r="AI722" s="258"/>
      <c r="AJ722" s="258"/>
      <c r="AK722" s="258"/>
      <c r="AL722" s="258"/>
      <c r="AM722" s="258"/>
      <c r="AN722" s="258"/>
      <c r="AO722" s="258"/>
      <c r="AP722" s="258"/>
      <c r="AQ722" s="258"/>
      <c r="AR722" s="258"/>
      <c r="AS722" s="258"/>
      <c r="AT722" s="96"/>
      <c r="AU722" s="96"/>
      <c r="AV722" s="96"/>
      <c r="AW722" s="258"/>
      <c r="AX722" s="258"/>
      <c r="AY722" s="258"/>
      <c r="AZ722" s="234"/>
      <c r="BA722" s="43"/>
    </row>
    <row r="723" spans="1:53" s="3" customFormat="1" ht="10" customHeight="1">
      <c r="A723" s="43"/>
      <c r="B723" s="96"/>
      <c r="C723" s="258"/>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258"/>
      <c r="AY723" s="258"/>
      <c r="AZ723" s="234"/>
      <c r="BA723" s="43"/>
    </row>
    <row r="724" spans="1:53" s="3" customFormat="1" ht="10" customHeight="1">
      <c r="A724" s="43"/>
      <c r="B724" s="96"/>
      <c r="C724" s="258"/>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c r="AU724" s="96"/>
      <c r="AV724" s="96"/>
      <c r="AW724" s="96"/>
      <c r="AX724" s="258"/>
      <c r="AY724" s="258"/>
      <c r="AZ724" s="234"/>
      <c r="BA724" s="43"/>
    </row>
    <row r="725" spans="1:53" s="3" customFormat="1" ht="10" customHeight="1">
      <c r="A725" s="43"/>
      <c r="B725" s="96"/>
      <c r="C725" s="258"/>
      <c r="D725" s="96" t="s">
        <v>538</v>
      </c>
      <c r="E725" s="227"/>
      <c r="F725" s="227"/>
      <c r="G725" s="227"/>
      <c r="H725" s="227"/>
      <c r="I725" s="227"/>
      <c r="J725" s="324"/>
      <c r="K725" s="324"/>
      <c r="L725" s="324"/>
      <c r="M725" s="324"/>
      <c r="N725" s="324"/>
      <c r="O725" s="324"/>
      <c r="P725" s="324"/>
      <c r="Q725" s="324"/>
      <c r="R725" s="324"/>
      <c r="S725" s="324"/>
      <c r="T725" s="324"/>
      <c r="U725" s="324"/>
      <c r="V725" s="324"/>
      <c r="W725" s="324"/>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c r="AS725" s="324"/>
      <c r="AT725" s="324"/>
      <c r="AU725" s="324"/>
      <c r="AV725" s="324"/>
      <c r="AW725" s="324"/>
      <c r="AX725" s="258"/>
      <c r="AY725" s="258"/>
      <c r="AZ725" s="234"/>
      <c r="BA725" s="43"/>
    </row>
    <row r="726" spans="1:53" s="3" customFormat="1" ht="10" customHeight="1">
      <c r="A726" s="43"/>
      <c r="B726" s="289"/>
      <c r="C726" s="258"/>
      <c r="D726" s="227"/>
      <c r="E726" s="227"/>
      <c r="F726" s="227"/>
      <c r="G726" s="227"/>
      <c r="H726" s="227"/>
      <c r="I726" s="227"/>
      <c r="J726" s="324"/>
      <c r="K726" s="324"/>
      <c r="L726" s="324"/>
      <c r="M726" s="324"/>
      <c r="N726" s="324"/>
      <c r="O726" s="324"/>
      <c r="P726" s="324"/>
      <c r="Q726" s="324"/>
      <c r="R726" s="324"/>
      <c r="S726" s="324"/>
      <c r="T726" s="324"/>
      <c r="U726" s="324"/>
      <c r="V726" s="324"/>
      <c r="W726" s="324"/>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c r="AS726" s="324"/>
      <c r="AT726" s="324"/>
      <c r="AU726" s="324"/>
      <c r="AV726" s="324"/>
      <c r="AW726" s="324"/>
      <c r="AX726" s="258"/>
      <c r="AY726" s="258"/>
      <c r="AZ726" s="234"/>
      <c r="BA726" s="43"/>
    </row>
    <row r="727" spans="1:53" s="3" customFormat="1" ht="10" customHeight="1">
      <c r="A727" s="43"/>
      <c r="B727" s="96"/>
      <c r="C727" s="258"/>
      <c r="D727" s="227"/>
      <c r="E727" s="227"/>
      <c r="F727" s="227"/>
      <c r="G727" s="227"/>
      <c r="H727" s="227"/>
      <c r="I727" s="227"/>
      <c r="J727" s="324"/>
      <c r="K727" s="324"/>
      <c r="L727" s="324"/>
      <c r="M727" s="324"/>
      <c r="N727" s="324"/>
      <c r="O727" s="324"/>
      <c r="P727" s="324"/>
      <c r="Q727" s="324"/>
      <c r="R727" s="324"/>
      <c r="S727" s="324"/>
      <c r="T727" s="324"/>
      <c r="U727" s="324"/>
      <c r="V727" s="324"/>
      <c r="W727" s="324"/>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c r="AS727" s="324"/>
      <c r="AT727" s="324"/>
      <c r="AU727" s="324"/>
      <c r="AV727" s="324"/>
      <c r="AW727" s="324"/>
      <c r="AX727" s="258"/>
      <c r="AY727" s="258"/>
      <c r="AZ727" s="234"/>
      <c r="BA727" s="43"/>
    </row>
    <row r="728" spans="1:53" s="3" customFormat="1" ht="10" customHeight="1">
      <c r="A728" s="43"/>
      <c r="B728" s="96"/>
      <c r="C728" s="258"/>
      <c r="D728" s="227"/>
      <c r="E728" s="227"/>
      <c r="F728" s="227"/>
      <c r="G728" s="227"/>
      <c r="H728" s="227"/>
      <c r="I728" s="227"/>
      <c r="J728" s="324"/>
      <c r="K728" s="324"/>
      <c r="L728" s="324"/>
      <c r="M728" s="324"/>
      <c r="N728" s="324"/>
      <c r="O728" s="324"/>
      <c r="P728" s="324"/>
      <c r="Q728" s="324"/>
      <c r="R728" s="324"/>
      <c r="S728" s="324"/>
      <c r="T728" s="324"/>
      <c r="U728" s="324"/>
      <c r="V728" s="324"/>
      <c r="W728" s="324"/>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c r="AS728" s="324"/>
      <c r="AT728" s="324"/>
      <c r="AU728" s="324"/>
      <c r="AV728" s="324"/>
      <c r="AW728" s="324"/>
      <c r="AX728" s="258"/>
      <c r="AY728" s="258"/>
      <c r="AZ728" s="234"/>
      <c r="BA728" s="43"/>
    </row>
    <row r="729" spans="1:53" s="3" customFormat="1" ht="10" customHeight="1">
      <c r="A729" s="43"/>
      <c r="B729" s="96"/>
      <c r="C729" s="258"/>
      <c r="D729" s="258"/>
      <c r="E729" s="96"/>
      <c r="F729" s="258"/>
      <c r="G729" s="258"/>
      <c r="H729" s="258"/>
      <c r="I729" s="258"/>
      <c r="J729" s="258"/>
      <c r="K729" s="258"/>
      <c r="L729" s="258"/>
      <c r="M729" s="258"/>
      <c r="N729" s="258"/>
      <c r="O729" s="258"/>
      <c r="P729" s="258"/>
      <c r="Q729" s="258"/>
      <c r="R729" s="258"/>
      <c r="S729" s="258"/>
      <c r="T729" s="258"/>
      <c r="U729" s="258"/>
      <c r="V729" s="258"/>
      <c r="W729" s="258"/>
      <c r="X729" s="258"/>
      <c r="Y729" s="258"/>
      <c r="Z729" s="258"/>
      <c r="AA729" s="258"/>
      <c r="AB729" s="258"/>
      <c r="AC729" s="258"/>
      <c r="AD729" s="258"/>
      <c r="AE729" s="258"/>
      <c r="AF729" s="258"/>
      <c r="AG729" s="96"/>
      <c r="AH729" s="96"/>
      <c r="AI729" s="96"/>
      <c r="AJ729" s="96"/>
      <c r="AK729" s="96"/>
      <c r="AL729" s="96"/>
      <c r="AM729" s="96"/>
      <c r="AN729" s="262"/>
      <c r="AO729" s="262"/>
      <c r="AP729" s="262"/>
      <c r="AQ729" s="262"/>
      <c r="AR729" s="258"/>
      <c r="AS729" s="258"/>
      <c r="AT729" s="258"/>
      <c r="AU729" s="258"/>
      <c r="AV729" s="258"/>
      <c r="AW729" s="258"/>
      <c r="AX729" s="258"/>
      <c r="AY729" s="258"/>
      <c r="AZ729" s="234"/>
      <c r="BA729" s="43"/>
    </row>
    <row r="730" spans="1:53" s="3" customFormat="1" ht="10" customHeight="1">
      <c r="A730" s="43"/>
      <c r="B730" s="289"/>
      <c r="C730" s="258"/>
      <c r="D730" s="96" t="s">
        <v>538</v>
      </c>
      <c r="E730" s="227"/>
      <c r="F730" s="227"/>
      <c r="G730" s="227"/>
      <c r="H730" s="227"/>
      <c r="I730" s="227"/>
      <c r="J730" s="324"/>
      <c r="K730" s="324"/>
      <c r="L730" s="324"/>
      <c r="M730" s="324"/>
      <c r="N730" s="324"/>
      <c r="O730" s="324"/>
      <c r="P730" s="324"/>
      <c r="Q730" s="324"/>
      <c r="R730" s="324"/>
      <c r="S730" s="324"/>
      <c r="T730" s="324"/>
      <c r="U730" s="324"/>
      <c r="V730" s="324"/>
      <c r="W730" s="324"/>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c r="AS730" s="324"/>
      <c r="AT730" s="324"/>
      <c r="AU730" s="324"/>
      <c r="AV730" s="324"/>
      <c r="AW730" s="324"/>
      <c r="AX730" s="258"/>
      <c r="AY730" s="258"/>
      <c r="AZ730" s="234"/>
      <c r="BA730" s="43"/>
    </row>
    <row r="731" spans="1:53" s="3" customFormat="1" ht="10" customHeight="1">
      <c r="A731" s="43"/>
      <c r="B731" s="96"/>
      <c r="C731" s="258"/>
      <c r="D731" s="227"/>
      <c r="E731" s="227"/>
      <c r="F731" s="227"/>
      <c r="G731" s="227"/>
      <c r="H731" s="227"/>
      <c r="I731" s="227"/>
      <c r="J731" s="324"/>
      <c r="K731" s="324"/>
      <c r="L731" s="324"/>
      <c r="M731" s="324"/>
      <c r="N731" s="324"/>
      <c r="O731" s="324"/>
      <c r="P731" s="324"/>
      <c r="Q731" s="324"/>
      <c r="R731" s="324"/>
      <c r="S731" s="324"/>
      <c r="T731" s="324"/>
      <c r="U731" s="324"/>
      <c r="V731" s="324"/>
      <c r="W731" s="324"/>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c r="AS731" s="324"/>
      <c r="AT731" s="324"/>
      <c r="AU731" s="324"/>
      <c r="AV731" s="324"/>
      <c r="AW731" s="324"/>
      <c r="AX731" s="258"/>
      <c r="AY731" s="258"/>
      <c r="AZ731" s="234"/>
      <c r="BA731" s="43"/>
    </row>
    <row r="732" spans="1:53" s="3" customFormat="1" ht="10" customHeight="1">
      <c r="A732" s="43"/>
      <c r="B732" s="96"/>
      <c r="C732" s="258"/>
      <c r="D732" s="227"/>
      <c r="E732" s="227"/>
      <c r="F732" s="227"/>
      <c r="G732" s="227"/>
      <c r="H732" s="227"/>
      <c r="I732" s="227"/>
      <c r="J732" s="324"/>
      <c r="K732" s="324"/>
      <c r="L732" s="324"/>
      <c r="M732" s="324"/>
      <c r="N732" s="324"/>
      <c r="O732" s="324"/>
      <c r="P732" s="324"/>
      <c r="Q732" s="324"/>
      <c r="R732" s="324"/>
      <c r="S732" s="324"/>
      <c r="T732" s="324"/>
      <c r="U732" s="324"/>
      <c r="V732" s="324"/>
      <c r="W732" s="324"/>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c r="AS732" s="324"/>
      <c r="AT732" s="324"/>
      <c r="AU732" s="324"/>
      <c r="AV732" s="324"/>
      <c r="AW732" s="324"/>
      <c r="AX732" s="258"/>
      <c r="AY732" s="258"/>
      <c r="AZ732" s="234"/>
      <c r="BA732" s="43"/>
    </row>
    <row r="733" spans="1:53" s="3" customFormat="1" ht="10" customHeight="1">
      <c r="A733" s="43"/>
      <c r="B733" s="96"/>
      <c r="C733" s="258"/>
      <c r="D733" s="227"/>
      <c r="E733" s="227"/>
      <c r="F733" s="227"/>
      <c r="G733" s="227"/>
      <c r="H733" s="227"/>
      <c r="I733" s="227"/>
      <c r="J733" s="324"/>
      <c r="K733" s="324"/>
      <c r="L733" s="324"/>
      <c r="M733" s="324"/>
      <c r="N733" s="324"/>
      <c r="O733" s="324"/>
      <c r="P733" s="324"/>
      <c r="Q733" s="324"/>
      <c r="R733" s="324"/>
      <c r="S733" s="324"/>
      <c r="T733" s="324"/>
      <c r="U733" s="324"/>
      <c r="V733" s="324"/>
      <c r="W733" s="324"/>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c r="AS733" s="324"/>
      <c r="AT733" s="324"/>
      <c r="AU733" s="324"/>
      <c r="AV733" s="324"/>
      <c r="AW733" s="324"/>
      <c r="AX733" s="258"/>
      <c r="AY733" s="258"/>
      <c r="AZ733" s="234"/>
      <c r="BA733" s="43"/>
    </row>
    <row r="734" spans="1:53" s="3" customFormat="1" ht="10" customHeight="1">
      <c r="A734" s="43"/>
      <c r="B734" s="289"/>
      <c r="C734" s="258"/>
      <c r="D734" s="258"/>
      <c r="E734" s="267"/>
      <c r="F734" s="267"/>
      <c r="G734" s="267"/>
      <c r="H734" s="267"/>
      <c r="I734" s="267"/>
      <c r="J734" s="267"/>
      <c r="K734" s="267"/>
      <c r="L734" s="267"/>
      <c r="M734" s="267"/>
      <c r="N734" s="267"/>
      <c r="O734" s="267"/>
      <c r="P734" s="267"/>
      <c r="Q734" s="267"/>
      <c r="R734" s="267"/>
      <c r="S734" s="267"/>
      <c r="T734" s="258"/>
      <c r="U734" s="258"/>
      <c r="V734" s="258"/>
      <c r="W734" s="258"/>
      <c r="X734" s="258"/>
      <c r="Y734" s="258"/>
      <c r="Z734" s="258"/>
      <c r="AA734" s="258"/>
      <c r="AB734" s="258"/>
      <c r="AC734" s="258"/>
      <c r="AD734" s="258"/>
      <c r="AE734" s="258"/>
      <c r="AF734" s="258"/>
      <c r="AG734" s="96"/>
      <c r="AH734" s="96"/>
      <c r="AI734" s="96"/>
      <c r="AJ734" s="96"/>
      <c r="AK734" s="96"/>
      <c r="AL734" s="96"/>
      <c r="AM734" s="96"/>
      <c r="AN734" s="258"/>
      <c r="AO734" s="258"/>
      <c r="AP734" s="258"/>
      <c r="AQ734" s="258"/>
      <c r="AR734" s="258"/>
      <c r="AS734" s="258"/>
      <c r="AT734" s="258"/>
      <c r="AU734" s="258"/>
      <c r="AV734" s="258"/>
      <c r="AW734" s="258"/>
      <c r="AX734" s="258"/>
      <c r="AY734" s="258"/>
      <c r="AZ734" s="234"/>
      <c r="BA734" s="43"/>
    </row>
    <row r="735" spans="1:53" s="3" customFormat="1" ht="10" customHeight="1">
      <c r="A735" s="43"/>
      <c r="B735" s="96"/>
      <c r="C735" s="258"/>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44"/>
      <c r="AE735" s="244"/>
      <c r="AF735" s="244"/>
      <c r="AG735" s="244"/>
      <c r="AH735" s="244"/>
      <c r="AI735" s="244"/>
      <c r="AJ735" s="244"/>
      <c r="AK735" s="244"/>
      <c r="AL735" s="244"/>
      <c r="AM735" s="244"/>
      <c r="AN735" s="244"/>
      <c r="AO735" s="244"/>
      <c r="AP735" s="244"/>
      <c r="AQ735" s="244"/>
      <c r="AR735" s="244"/>
      <c r="AS735" s="244"/>
      <c r="AT735" s="244"/>
      <c r="AU735" s="244"/>
      <c r="AV735" s="244"/>
      <c r="AW735" s="244"/>
      <c r="AX735" s="258"/>
      <c r="AY735" s="258"/>
      <c r="AZ735" s="234"/>
      <c r="BA735" s="43"/>
    </row>
    <row r="736" spans="1:53" s="3" customFormat="1" ht="10" customHeight="1">
      <c r="A736" s="43"/>
      <c r="B736" s="96"/>
      <c r="C736" s="258"/>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44"/>
      <c r="AE736" s="244"/>
      <c r="AF736" s="244"/>
      <c r="AG736" s="244"/>
      <c r="AH736" s="244"/>
      <c r="AI736" s="244"/>
      <c r="AJ736" s="244"/>
      <c r="AK736" s="244"/>
      <c r="AL736" s="244"/>
      <c r="AM736" s="244"/>
      <c r="AN736" s="244"/>
      <c r="AO736" s="244"/>
      <c r="AP736" s="244"/>
      <c r="AQ736" s="244"/>
      <c r="AR736" s="244"/>
      <c r="AS736" s="244"/>
      <c r="AT736" s="244"/>
      <c r="AU736" s="244"/>
      <c r="AV736" s="244"/>
      <c r="AW736" s="244"/>
      <c r="AX736" s="258"/>
      <c r="AY736" s="258"/>
      <c r="AZ736" s="234"/>
      <c r="BA736" s="43"/>
    </row>
    <row r="737" spans="1:53" s="3" customFormat="1" ht="10" customHeight="1">
      <c r="A737" s="43"/>
      <c r="B737" s="96"/>
      <c r="C737" s="112"/>
      <c r="D737" s="248"/>
      <c r="E737" s="248"/>
      <c r="F737" s="248"/>
      <c r="G737" s="248"/>
      <c r="H737" s="248"/>
      <c r="I737" s="248"/>
      <c r="J737" s="248"/>
      <c r="K737" s="248"/>
      <c r="L737" s="248"/>
      <c r="M737" s="248"/>
      <c r="N737" s="248"/>
      <c r="O737" s="248"/>
      <c r="P737" s="248"/>
      <c r="Q737" s="248"/>
      <c r="R737" s="248"/>
      <c r="S737" s="248"/>
      <c r="T737" s="248"/>
      <c r="U737" s="248"/>
      <c r="V737" s="248"/>
      <c r="W737" s="248"/>
      <c r="X737" s="248"/>
      <c r="Y737" s="248"/>
      <c r="Z737" s="248"/>
      <c r="AA737" s="248"/>
      <c r="AB737" s="248"/>
      <c r="AC737" s="248"/>
      <c r="AD737" s="248"/>
      <c r="AE737" s="248"/>
      <c r="AF737" s="248"/>
      <c r="AG737" s="248"/>
      <c r="AH737" s="248"/>
      <c r="AI737" s="248"/>
      <c r="AJ737" s="248"/>
      <c r="AK737" s="248"/>
      <c r="AL737" s="248"/>
      <c r="AM737" s="248"/>
      <c r="AN737" s="248"/>
      <c r="AO737" s="248"/>
      <c r="AP737" s="248"/>
      <c r="AQ737" s="248"/>
      <c r="AR737" s="248"/>
      <c r="AS737" s="248"/>
      <c r="AT737" s="248"/>
      <c r="AU737" s="248"/>
      <c r="AV737" s="248"/>
      <c r="AW737" s="248"/>
      <c r="AX737" s="112"/>
      <c r="AY737" s="112"/>
      <c r="AZ737" s="234"/>
      <c r="BA737" s="43"/>
    </row>
    <row r="738" spans="1:53" s="3" customFormat="1" ht="10" customHeight="1">
      <c r="A738" s="43"/>
      <c r="B738" s="82"/>
      <c r="C738" s="82"/>
      <c r="D738" s="249"/>
      <c r="E738" s="249"/>
      <c r="F738" s="249"/>
      <c r="G738" s="249"/>
      <c r="H738" s="249"/>
      <c r="I738" s="249"/>
      <c r="J738" s="249"/>
      <c r="K738" s="249"/>
      <c r="L738" s="249"/>
      <c r="M738" s="249"/>
      <c r="N738" s="249"/>
      <c r="O738" s="249"/>
      <c r="P738" s="249"/>
      <c r="Q738" s="249"/>
      <c r="R738" s="249"/>
      <c r="S738" s="249"/>
      <c r="T738" s="249"/>
      <c r="U738" s="249"/>
      <c r="V738" s="249"/>
      <c r="W738" s="249"/>
      <c r="X738" s="249"/>
      <c r="Y738" s="249"/>
      <c r="Z738" s="249"/>
      <c r="AA738" s="249"/>
      <c r="AB738" s="249"/>
      <c r="AC738" s="249"/>
      <c r="AD738" s="249"/>
      <c r="AE738" s="249"/>
      <c r="AF738" s="249"/>
      <c r="AG738" s="249"/>
      <c r="AH738" s="249"/>
      <c r="AI738" s="249"/>
      <c r="AJ738" s="249"/>
      <c r="AK738" s="249"/>
      <c r="AL738" s="249"/>
      <c r="AM738" s="249"/>
      <c r="AN738" s="249"/>
      <c r="AO738" s="249"/>
      <c r="AP738" s="249"/>
      <c r="AQ738" s="249"/>
      <c r="AR738" s="249"/>
      <c r="AS738" s="249"/>
      <c r="AT738" s="249"/>
      <c r="AU738" s="249"/>
      <c r="AV738" s="249"/>
      <c r="AW738" s="249"/>
      <c r="AX738" s="82"/>
      <c r="AY738" s="82"/>
      <c r="AZ738" s="234"/>
      <c r="BA738" s="43"/>
    </row>
    <row r="739" spans="1:53" s="3" customFormat="1" ht="10" customHeight="1">
      <c r="A739" s="43"/>
      <c r="B739" s="258"/>
      <c r="C739" s="258"/>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58"/>
      <c r="AY739" s="258"/>
      <c r="AZ739" s="234"/>
      <c r="BA739" s="43"/>
    </row>
    <row r="740" spans="1:53" s="3" customFormat="1" ht="10" customHeight="1">
      <c r="A740" s="43"/>
      <c r="B740" s="258"/>
      <c r="C740" s="258"/>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58"/>
      <c r="AY740" s="258"/>
      <c r="AZ740" s="234"/>
      <c r="BA740" s="43"/>
    </row>
    <row r="741" spans="1:53" s="3" customFormat="1" ht="10" customHeight="1">
      <c r="A741" s="43"/>
      <c r="B741" s="258"/>
      <c r="C741" s="258"/>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58"/>
      <c r="AY741" s="258"/>
      <c r="AZ741" s="234"/>
      <c r="BA741" s="43"/>
    </row>
    <row r="742" spans="1:53" s="3" customFormat="1" ht="10" customHeight="1">
      <c r="A742" s="43"/>
      <c r="B742" s="258"/>
      <c r="C742" s="258"/>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58"/>
      <c r="AY742" s="258"/>
      <c r="AZ742" s="234"/>
      <c r="BA742" s="43"/>
    </row>
    <row r="743" spans="1:53" s="3" customFormat="1" ht="10" customHeight="1">
      <c r="A743" s="43"/>
      <c r="B743" s="258"/>
      <c r="C743" s="258"/>
      <c r="D743" s="96" t="s">
        <v>538</v>
      </c>
      <c r="E743" s="227"/>
      <c r="F743" s="227"/>
      <c r="G743" s="227"/>
      <c r="H743" s="227"/>
      <c r="I743" s="227"/>
      <c r="J743" s="324"/>
      <c r="K743" s="324"/>
      <c r="L743" s="324"/>
      <c r="M743" s="324"/>
      <c r="N743" s="324"/>
      <c r="O743" s="324"/>
      <c r="P743" s="324"/>
      <c r="Q743" s="324"/>
      <c r="R743" s="324"/>
      <c r="S743" s="324"/>
      <c r="T743" s="324"/>
      <c r="U743" s="324"/>
      <c r="V743" s="324"/>
      <c r="W743" s="324"/>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c r="AS743" s="324"/>
      <c r="AT743" s="324"/>
      <c r="AU743" s="324"/>
      <c r="AV743" s="324"/>
      <c r="AW743" s="324"/>
      <c r="AX743" s="258"/>
      <c r="AY743" s="258"/>
      <c r="AZ743" s="234"/>
      <c r="BA743" s="43"/>
    </row>
    <row r="744" spans="1:53" s="3" customFormat="1" ht="10" customHeight="1">
      <c r="A744" s="43"/>
      <c r="B744" s="258"/>
      <c r="C744" s="258"/>
      <c r="D744" s="227"/>
      <c r="E744" s="227"/>
      <c r="F744" s="227"/>
      <c r="G744" s="227"/>
      <c r="H744" s="227"/>
      <c r="I744" s="227"/>
      <c r="J744" s="324"/>
      <c r="K744" s="324"/>
      <c r="L744" s="324"/>
      <c r="M744" s="324"/>
      <c r="N744" s="324"/>
      <c r="O744" s="324"/>
      <c r="P744" s="324"/>
      <c r="Q744" s="324"/>
      <c r="R744" s="324"/>
      <c r="S744" s="324"/>
      <c r="T744" s="324"/>
      <c r="U744" s="324"/>
      <c r="V744" s="324"/>
      <c r="W744" s="324"/>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c r="AS744" s="324"/>
      <c r="AT744" s="324"/>
      <c r="AU744" s="324"/>
      <c r="AV744" s="324"/>
      <c r="AW744" s="324"/>
      <c r="AX744" s="258"/>
      <c r="AY744" s="258"/>
      <c r="AZ744" s="234"/>
      <c r="BA744" s="43"/>
    </row>
    <row r="745" spans="1:53" s="3" customFormat="1" ht="10" customHeight="1">
      <c r="A745" s="43"/>
      <c r="B745" s="258"/>
      <c r="C745" s="258"/>
      <c r="D745" s="227"/>
      <c r="E745" s="227"/>
      <c r="F745" s="227"/>
      <c r="G745" s="227"/>
      <c r="H745" s="227"/>
      <c r="I745" s="227"/>
      <c r="J745" s="324"/>
      <c r="K745" s="324"/>
      <c r="L745" s="324"/>
      <c r="M745" s="324"/>
      <c r="N745" s="324"/>
      <c r="O745" s="324"/>
      <c r="P745" s="324"/>
      <c r="Q745" s="324"/>
      <c r="R745" s="324"/>
      <c r="S745" s="324"/>
      <c r="T745" s="324"/>
      <c r="U745" s="324"/>
      <c r="V745" s="324"/>
      <c r="W745" s="324"/>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c r="AS745" s="324"/>
      <c r="AT745" s="324"/>
      <c r="AU745" s="324"/>
      <c r="AV745" s="324"/>
      <c r="AW745" s="324"/>
      <c r="AX745" s="258"/>
      <c r="AY745" s="258"/>
      <c r="AZ745" s="234"/>
      <c r="BA745" s="43"/>
    </row>
    <row r="746" spans="1:53" s="3" customFormat="1" ht="10" customHeight="1">
      <c r="A746" s="43"/>
      <c r="B746" s="258"/>
      <c r="C746" s="258"/>
      <c r="D746" s="227"/>
      <c r="E746" s="227"/>
      <c r="F746" s="227"/>
      <c r="G746" s="227"/>
      <c r="H746" s="227"/>
      <c r="I746" s="227"/>
      <c r="J746" s="324"/>
      <c r="K746" s="324"/>
      <c r="L746" s="324"/>
      <c r="M746" s="324"/>
      <c r="N746" s="324"/>
      <c r="O746" s="324"/>
      <c r="P746" s="324"/>
      <c r="Q746" s="324"/>
      <c r="R746" s="324"/>
      <c r="S746" s="324"/>
      <c r="T746" s="324"/>
      <c r="U746" s="324"/>
      <c r="V746" s="324"/>
      <c r="W746" s="324"/>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c r="AS746" s="324"/>
      <c r="AT746" s="324"/>
      <c r="AU746" s="324"/>
      <c r="AV746" s="324"/>
      <c r="AW746" s="324"/>
      <c r="AX746" s="258"/>
      <c r="AY746" s="258"/>
      <c r="AZ746" s="234"/>
      <c r="BA746" s="43"/>
    </row>
    <row r="747" spans="1:53" s="3" customFormat="1" ht="10" customHeight="1" thickBot="1">
      <c r="A747" s="43"/>
      <c r="B747" s="258"/>
      <c r="C747" s="258"/>
      <c r="D747" s="107"/>
      <c r="E747" s="228"/>
      <c r="F747" s="228"/>
      <c r="G747" s="228"/>
      <c r="H747" s="228"/>
      <c r="I747" s="228"/>
      <c r="J747" s="228"/>
      <c r="K747" s="228"/>
      <c r="L747" s="228"/>
      <c r="M747" s="228"/>
      <c r="N747" s="228"/>
      <c r="O747" s="228"/>
      <c r="P747" s="228"/>
      <c r="Q747" s="228"/>
      <c r="R747" s="228"/>
      <c r="S747" s="228"/>
      <c r="T747" s="107"/>
      <c r="U747" s="107"/>
      <c r="V747" s="107"/>
      <c r="W747" s="107"/>
      <c r="X747" s="107"/>
      <c r="Y747" s="107"/>
      <c r="Z747" s="107"/>
      <c r="AA747" s="107"/>
      <c r="AB747" s="107"/>
      <c r="AC747" s="107"/>
      <c r="AD747" s="107"/>
      <c r="AE747" s="107"/>
      <c r="AF747" s="107"/>
      <c r="AG747" s="130"/>
      <c r="AH747" s="130"/>
      <c r="AI747" s="130"/>
      <c r="AJ747" s="130"/>
      <c r="AK747" s="130"/>
      <c r="AL747" s="130"/>
      <c r="AM747" s="130"/>
      <c r="AN747" s="107"/>
      <c r="AO747" s="107"/>
      <c r="AP747" s="107"/>
      <c r="AQ747" s="107"/>
      <c r="AR747" s="107"/>
      <c r="AS747" s="107"/>
      <c r="AT747" s="107"/>
      <c r="AU747" s="107"/>
      <c r="AV747" s="107"/>
      <c r="AW747" s="107"/>
      <c r="AX747" s="258"/>
      <c r="AY747" s="258"/>
      <c r="AZ747" s="234"/>
      <c r="BA747" s="43"/>
    </row>
    <row r="748" spans="1:53" s="3" customFormat="1" ht="10" customHeight="1">
      <c r="A748" s="43"/>
      <c r="B748" s="258"/>
      <c r="C748" s="258"/>
      <c r="D748" s="258"/>
      <c r="E748" s="267"/>
      <c r="F748" s="267"/>
      <c r="G748" s="267"/>
      <c r="H748" s="267"/>
      <c r="I748" s="267"/>
      <c r="J748" s="267"/>
      <c r="K748" s="267"/>
      <c r="L748" s="267"/>
      <c r="M748" s="267"/>
      <c r="N748" s="267"/>
      <c r="O748" s="267"/>
      <c r="P748" s="267"/>
      <c r="Q748" s="267"/>
      <c r="R748" s="267"/>
      <c r="S748" s="267"/>
      <c r="T748" s="258"/>
      <c r="U748" s="258"/>
      <c r="V748" s="258"/>
      <c r="W748" s="258"/>
      <c r="X748" s="258"/>
      <c r="Y748" s="258"/>
      <c r="Z748" s="258"/>
      <c r="AA748" s="258"/>
      <c r="AB748" s="258"/>
      <c r="AC748" s="258"/>
      <c r="AD748" s="258"/>
      <c r="AE748" s="258"/>
      <c r="AF748" s="258"/>
      <c r="AG748" s="96"/>
      <c r="AH748" s="96"/>
      <c r="AI748" s="96"/>
      <c r="AJ748" s="96"/>
      <c r="AK748" s="96"/>
      <c r="AL748" s="96"/>
      <c r="AM748" s="96"/>
      <c r="AN748" s="258"/>
      <c r="AO748" s="258"/>
      <c r="AP748" s="258"/>
      <c r="AQ748" s="258"/>
      <c r="AR748" s="258"/>
      <c r="AS748" s="258"/>
      <c r="AT748" s="258"/>
      <c r="AU748" s="258"/>
      <c r="AV748" s="258"/>
      <c r="AW748" s="258"/>
      <c r="AX748" s="258"/>
      <c r="AY748" s="258"/>
      <c r="AZ748" s="234"/>
      <c r="BA748" s="43"/>
    </row>
    <row r="749" spans="1:53" s="3" customFormat="1" ht="10" customHeight="1">
      <c r="A749" s="43"/>
      <c r="B749" s="258"/>
      <c r="C749" s="258"/>
      <c r="D749" s="258"/>
      <c r="E749" s="267"/>
      <c r="F749" s="267"/>
      <c r="G749" s="267"/>
      <c r="H749" s="267"/>
      <c r="I749" s="267"/>
      <c r="J749" s="267"/>
      <c r="K749" s="267"/>
      <c r="L749" s="267"/>
      <c r="M749" s="267"/>
      <c r="N749" s="267"/>
      <c r="O749" s="267"/>
      <c r="P749" s="267"/>
      <c r="Q749" s="267"/>
      <c r="R749" s="267"/>
      <c r="S749" s="267"/>
      <c r="T749" s="258"/>
      <c r="U749" s="258"/>
      <c r="V749" s="258"/>
      <c r="W749" s="258"/>
      <c r="X749" s="258"/>
      <c r="Y749" s="258"/>
      <c r="Z749" s="258"/>
      <c r="AA749" s="258"/>
      <c r="AB749" s="258"/>
      <c r="AC749" s="258"/>
      <c r="AD749" s="258"/>
      <c r="AE749" s="258"/>
      <c r="AF749" s="258"/>
      <c r="AG749" s="96"/>
      <c r="AH749" s="96"/>
      <c r="AI749" s="96"/>
      <c r="AJ749" s="96"/>
      <c r="AK749" s="96"/>
      <c r="AL749" s="96"/>
      <c r="AM749" s="96"/>
      <c r="AN749" s="258"/>
      <c r="AO749" s="258"/>
      <c r="AP749" s="258"/>
      <c r="AQ749" s="258"/>
      <c r="AR749" s="258"/>
      <c r="AS749" s="258"/>
      <c r="AT749" s="258"/>
      <c r="AU749" s="258"/>
      <c r="AV749" s="258"/>
      <c r="AW749" s="258"/>
      <c r="AX749" s="258"/>
      <c r="AY749" s="258"/>
      <c r="AZ749" s="234"/>
      <c r="BA749" s="43"/>
    </row>
    <row r="750" spans="1:53" s="3" customFormat="1" ht="10" customHeight="1" thickBot="1">
      <c r="A750" s="43"/>
      <c r="B750" s="258"/>
      <c r="C750" s="258"/>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c r="AA750" s="244"/>
      <c r="AB750" s="244"/>
      <c r="AC750" s="244"/>
      <c r="AD750" s="244"/>
      <c r="AE750" s="244"/>
      <c r="AF750" s="244"/>
      <c r="AG750" s="244"/>
      <c r="AH750" s="244"/>
      <c r="AI750" s="244"/>
      <c r="AJ750" s="244"/>
      <c r="AK750" s="244"/>
      <c r="AL750" s="244"/>
      <c r="AM750" s="244"/>
      <c r="AN750" s="244"/>
      <c r="AO750" s="244"/>
      <c r="AP750" s="244"/>
      <c r="AQ750" s="244"/>
      <c r="AR750" s="244"/>
      <c r="AS750" s="244"/>
      <c r="AT750" s="244"/>
      <c r="AU750" s="244"/>
      <c r="AV750" s="244"/>
      <c r="AW750" s="244"/>
      <c r="AX750" s="258"/>
      <c r="AY750" s="258"/>
      <c r="AZ750" s="234"/>
      <c r="BA750" s="43"/>
    </row>
    <row r="751" spans="1:53" s="3" customFormat="1" ht="10" customHeight="1">
      <c r="A751" s="43"/>
      <c r="B751" s="258"/>
      <c r="C751" s="258"/>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c r="AA751" s="103"/>
      <c r="AB751" s="103"/>
      <c r="AC751" s="103"/>
      <c r="AD751" s="103"/>
      <c r="AE751" s="103"/>
      <c r="AF751" s="103"/>
      <c r="AG751" s="103"/>
      <c r="AH751" s="103"/>
      <c r="AI751" s="103"/>
      <c r="AJ751" s="103"/>
      <c r="AK751" s="103"/>
      <c r="AL751" s="103"/>
      <c r="AM751" s="103"/>
      <c r="AN751" s="103"/>
      <c r="AO751" s="103"/>
      <c r="AP751" s="103"/>
      <c r="AQ751" s="103"/>
      <c r="AR751" s="103"/>
      <c r="AS751" s="103"/>
      <c r="AT751" s="103"/>
      <c r="AU751" s="103"/>
      <c r="AV751" s="103"/>
      <c r="AW751" s="103"/>
      <c r="AX751" s="258"/>
      <c r="AY751" s="258"/>
      <c r="AZ751" s="234"/>
      <c r="BA751" s="43"/>
    </row>
    <row r="752" spans="1:53" s="3" customFormat="1" ht="10" customHeight="1">
      <c r="A752" s="43"/>
      <c r="B752" s="258"/>
      <c r="C752" s="258"/>
      <c r="D752" s="137" t="s">
        <v>715</v>
      </c>
      <c r="E752" s="256"/>
      <c r="F752" s="258"/>
      <c r="G752" s="258"/>
      <c r="H752" s="258"/>
      <c r="I752" s="258"/>
      <c r="J752" s="258"/>
      <c r="K752" s="258"/>
      <c r="L752" s="96"/>
      <c r="M752" s="258"/>
      <c r="N752" s="258"/>
      <c r="O752" s="258"/>
      <c r="P752" s="258"/>
      <c r="Q752" s="258"/>
      <c r="R752" s="258"/>
      <c r="S752" s="258"/>
      <c r="T752" s="258"/>
      <c r="U752" s="258"/>
      <c r="V752" s="258"/>
      <c r="W752" s="258"/>
      <c r="X752" s="258"/>
      <c r="Y752" s="258"/>
      <c r="Z752" s="258"/>
      <c r="AA752" s="258"/>
      <c r="AB752" s="258"/>
      <c r="AC752" s="96"/>
      <c r="AD752" s="96"/>
      <c r="AE752" s="96"/>
      <c r="AF752" s="96"/>
      <c r="AG752" s="258"/>
      <c r="AH752" s="258"/>
      <c r="AI752" s="258"/>
      <c r="AJ752" s="258"/>
      <c r="AK752" s="258"/>
      <c r="AL752" s="258"/>
      <c r="AM752" s="258"/>
      <c r="AN752" s="258"/>
      <c r="AO752" s="258"/>
      <c r="AP752" s="258"/>
      <c r="AQ752" s="258"/>
      <c r="AR752" s="258"/>
      <c r="AS752" s="258"/>
      <c r="AT752" s="96"/>
      <c r="AU752" s="96"/>
      <c r="AV752" s="96"/>
      <c r="AW752" s="258"/>
      <c r="AX752" s="258"/>
      <c r="AY752" s="258"/>
      <c r="AZ752" s="234"/>
      <c r="BA752" s="43"/>
    </row>
    <row r="753" spans="1:53" s="3" customFormat="1" ht="10" customHeight="1">
      <c r="A753" s="43"/>
      <c r="B753" s="258"/>
      <c r="C753" s="258"/>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258"/>
      <c r="AY753" s="258"/>
      <c r="AZ753" s="234"/>
      <c r="BA753" s="43"/>
    </row>
    <row r="754" spans="1:53" s="3" customFormat="1" ht="10" customHeight="1">
      <c r="A754" s="43"/>
      <c r="B754" s="258"/>
      <c r="C754" s="258"/>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c r="AU754" s="96"/>
      <c r="AV754" s="96"/>
      <c r="AW754" s="96"/>
      <c r="AX754" s="258"/>
      <c r="AY754" s="258"/>
      <c r="AZ754" s="234"/>
      <c r="BA754" s="43"/>
    </row>
    <row r="755" spans="1:53" s="3" customFormat="1" ht="10" customHeight="1">
      <c r="A755" s="43"/>
      <c r="B755" s="258"/>
      <c r="C755" s="258"/>
      <c r="D755" s="96" t="s">
        <v>538</v>
      </c>
      <c r="E755" s="227"/>
      <c r="F755" s="227"/>
      <c r="G755" s="227"/>
      <c r="H755" s="227"/>
      <c r="I755" s="227"/>
      <c r="J755" s="324"/>
      <c r="K755" s="324"/>
      <c r="L755" s="324"/>
      <c r="M755" s="324"/>
      <c r="N755" s="324"/>
      <c r="O755" s="324"/>
      <c r="P755" s="324"/>
      <c r="Q755" s="324"/>
      <c r="R755" s="324"/>
      <c r="S755" s="324"/>
      <c r="T755" s="324"/>
      <c r="U755" s="324"/>
      <c r="V755" s="324"/>
      <c r="W755" s="324"/>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c r="AS755" s="324"/>
      <c r="AT755" s="324"/>
      <c r="AU755" s="324"/>
      <c r="AV755" s="324"/>
      <c r="AW755" s="324"/>
      <c r="AX755" s="258"/>
      <c r="AY755" s="258"/>
      <c r="AZ755" s="234"/>
      <c r="BA755" s="43"/>
    </row>
    <row r="756" spans="1:53" s="3" customFormat="1" ht="10" customHeight="1">
      <c r="A756" s="43"/>
      <c r="B756" s="258"/>
      <c r="C756" s="258"/>
      <c r="D756" s="227"/>
      <c r="E756" s="227"/>
      <c r="F756" s="227"/>
      <c r="G756" s="227"/>
      <c r="H756" s="227"/>
      <c r="I756" s="227"/>
      <c r="J756" s="324"/>
      <c r="K756" s="324"/>
      <c r="L756" s="324"/>
      <c r="M756" s="324"/>
      <c r="N756" s="324"/>
      <c r="O756" s="324"/>
      <c r="P756" s="324"/>
      <c r="Q756" s="324"/>
      <c r="R756" s="324"/>
      <c r="S756" s="324"/>
      <c r="T756" s="324"/>
      <c r="U756" s="324"/>
      <c r="V756" s="324"/>
      <c r="W756" s="324"/>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c r="AS756" s="324"/>
      <c r="AT756" s="324"/>
      <c r="AU756" s="324"/>
      <c r="AV756" s="324"/>
      <c r="AW756" s="324"/>
      <c r="AX756" s="258"/>
      <c r="AY756" s="258"/>
      <c r="AZ756" s="234"/>
      <c r="BA756" s="43"/>
    </row>
    <row r="757" spans="1:53" s="3" customFormat="1" ht="10" customHeight="1">
      <c r="A757" s="43"/>
      <c r="B757" s="258"/>
      <c r="C757" s="258"/>
      <c r="D757" s="227"/>
      <c r="E757" s="227"/>
      <c r="F757" s="227"/>
      <c r="G757" s="227"/>
      <c r="H757" s="227"/>
      <c r="I757" s="227"/>
      <c r="J757" s="324"/>
      <c r="K757" s="324"/>
      <c r="L757" s="324"/>
      <c r="M757" s="324"/>
      <c r="N757" s="324"/>
      <c r="O757" s="324"/>
      <c r="P757" s="324"/>
      <c r="Q757" s="324"/>
      <c r="R757" s="324"/>
      <c r="S757" s="324"/>
      <c r="T757" s="324"/>
      <c r="U757" s="324"/>
      <c r="V757" s="324"/>
      <c r="W757" s="324"/>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c r="AS757" s="324"/>
      <c r="AT757" s="324"/>
      <c r="AU757" s="324"/>
      <c r="AV757" s="324"/>
      <c r="AW757" s="324"/>
      <c r="AX757" s="258"/>
      <c r="AY757" s="258"/>
      <c r="AZ757" s="234"/>
      <c r="BA757" s="43"/>
    </row>
    <row r="758" spans="1:53" s="3" customFormat="1" ht="10" customHeight="1">
      <c r="A758" s="43"/>
      <c r="B758" s="258"/>
      <c r="C758" s="258"/>
      <c r="D758" s="227"/>
      <c r="E758" s="227"/>
      <c r="F758" s="227"/>
      <c r="G758" s="227"/>
      <c r="H758" s="227"/>
      <c r="I758" s="227"/>
      <c r="J758" s="324"/>
      <c r="K758" s="324"/>
      <c r="L758" s="324"/>
      <c r="M758" s="324"/>
      <c r="N758" s="324"/>
      <c r="O758" s="324"/>
      <c r="P758" s="324"/>
      <c r="Q758" s="324"/>
      <c r="R758" s="324"/>
      <c r="S758" s="324"/>
      <c r="T758" s="324"/>
      <c r="U758" s="324"/>
      <c r="V758" s="324"/>
      <c r="W758" s="324"/>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c r="AS758" s="324"/>
      <c r="AT758" s="324"/>
      <c r="AU758" s="324"/>
      <c r="AV758" s="324"/>
      <c r="AW758" s="324"/>
      <c r="AX758" s="258"/>
      <c r="AY758" s="258"/>
      <c r="AZ758" s="234"/>
      <c r="BA758" s="43"/>
    </row>
    <row r="759" spans="1:53" s="3" customFormat="1" ht="10" customHeight="1">
      <c r="A759" s="43"/>
      <c r="B759" s="258"/>
      <c r="C759" s="258"/>
      <c r="D759" s="258"/>
      <c r="E759" s="96"/>
      <c r="F759" s="258"/>
      <c r="G759" s="258"/>
      <c r="H759" s="258"/>
      <c r="I759" s="258"/>
      <c r="J759" s="258"/>
      <c r="K759" s="258"/>
      <c r="L759" s="258"/>
      <c r="M759" s="258"/>
      <c r="N759" s="258"/>
      <c r="O759" s="258"/>
      <c r="P759" s="258"/>
      <c r="Q759" s="258"/>
      <c r="R759" s="258"/>
      <c r="S759" s="258"/>
      <c r="T759" s="258"/>
      <c r="U759" s="258"/>
      <c r="V759" s="258"/>
      <c r="W759" s="258"/>
      <c r="X759" s="258"/>
      <c r="Y759" s="258"/>
      <c r="Z759" s="258"/>
      <c r="AA759" s="258"/>
      <c r="AB759" s="258"/>
      <c r="AC759" s="258"/>
      <c r="AD759" s="258"/>
      <c r="AE759" s="258"/>
      <c r="AF759" s="258"/>
      <c r="AG759" s="96"/>
      <c r="AH759" s="96"/>
      <c r="AI759" s="96"/>
      <c r="AJ759" s="96"/>
      <c r="AK759" s="96"/>
      <c r="AL759" s="96"/>
      <c r="AM759" s="96"/>
      <c r="AN759" s="262"/>
      <c r="AO759" s="262"/>
      <c r="AP759" s="262"/>
      <c r="AQ759" s="262"/>
      <c r="AR759" s="258"/>
      <c r="AS759" s="258"/>
      <c r="AT759" s="258"/>
      <c r="AU759" s="258"/>
      <c r="AV759" s="258"/>
      <c r="AW759" s="258"/>
      <c r="AX759" s="258"/>
      <c r="AY759" s="258"/>
      <c r="AZ759" s="234"/>
      <c r="BA759" s="43"/>
    </row>
    <row r="760" spans="1:53" s="3" customFormat="1" ht="10" customHeight="1">
      <c r="A760" s="43"/>
      <c r="B760" s="258"/>
      <c r="C760" s="258"/>
      <c r="D760" s="96" t="s">
        <v>538</v>
      </c>
      <c r="E760" s="227"/>
      <c r="F760" s="227"/>
      <c r="G760" s="227"/>
      <c r="H760" s="227"/>
      <c r="I760" s="227"/>
      <c r="J760" s="324"/>
      <c r="K760" s="324"/>
      <c r="L760" s="324"/>
      <c r="M760" s="324"/>
      <c r="N760" s="324"/>
      <c r="O760" s="324"/>
      <c r="P760" s="324"/>
      <c r="Q760" s="324"/>
      <c r="R760" s="324"/>
      <c r="S760" s="324"/>
      <c r="T760" s="324"/>
      <c r="U760" s="324"/>
      <c r="V760" s="324"/>
      <c r="W760" s="324"/>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c r="AS760" s="324"/>
      <c r="AT760" s="324"/>
      <c r="AU760" s="324"/>
      <c r="AV760" s="324"/>
      <c r="AW760" s="324"/>
      <c r="AX760" s="258"/>
      <c r="AY760" s="258"/>
      <c r="AZ760" s="234"/>
      <c r="BA760" s="43"/>
    </row>
    <row r="761" spans="1:53" s="3" customFormat="1" ht="10" customHeight="1">
      <c r="A761" s="43"/>
      <c r="B761" s="258"/>
      <c r="C761" s="258"/>
      <c r="D761" s="227"/>
      <c r="E761" s="227"/>
      <c r="F761" s="227"/>
      <c r="G761" s="227"/>
      <c r="H761" s="227"/>
      <c r="I761" s="227"/>
      <c r="J761" s="324"/>
      <c r="K761" s="324"/>
      <c r="L761" s="324"/>
      <c r="M761" s="324"/>
      <c r="N761" s="324"/>
      <c r="O761" s="324"/>
      <c r="P761" s="324"/>
      <c r="Q761" s="324"/>
      <c r="R761" s="324"/>
      <c r="S761" s="324"/>
      <c r="T761" s="324"/>
      <c r="U761" s="324"/>
      <c r="V761" s="324"/>
      <c r="W761" s="324"/>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c r="AS761" s="324"/>
      <c r="AT761" s="324"/>
      <c r="AU761" s="324"/>
      <c r="AV761" s="324"/>
      <c r="AW761" s="324"/>
      <c r="AX761" s="258"/>
      <c r="AY761" s="258"/>
      <c r="AZ761" s="234"/>
      <c r="BA761" s="43"/>
    </row>
    <row r="762" spans="1:53" s="3" customFormat="1" ht="10" customHeight="1">
      <c r="A762" s="43"/>
      <c r="B762" s="258"/>
      <c r="C762" s="258"/>
      <c r="D762" s="227"/>
      <c r="E762" s="227"/>
      <c r="F762" s="227"/>
      <c r="G762" s="227"/>
      <c r="H762" s="227"/>
      <c r="I762" s="227"/>
      <c r="J762" s="324"/>
      <c r="K762" s="324"/>
      <c r="L762" s="324"/>
      <c r="M762" s="324"/>
      <c r="N762" s="324"/>
      <c r="O762" s="324"/>
      <c r="P762" s="324"/>
      <c r="Q762" s="324"/>
      <c r="R762" s="324"/>
      <c r="S762" s="324"/>
      <c r="T762" s="324"/>
      <c r="U762" s="324"/>
      <c r="V762" s="324"/>
      <c r="W762" s="324"/>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c r="AS762" s="324"/>
      <c r="AT762" s="324"/>
      <c r="AU762" s="324"/>
      <c r="AV762" s="324"/>
      <c r="AW762" s="324"/>
      <c r="AX762" s="258"/>
      <c r="AY762" s="258"/>
      <c r="AZ762" s="234"/>
      <c r="BA762" s="43"/>
    </row>
    <row r="763" spans="1:53" s="3" customFormat="1" ht="10" customHeight="1">
      <c r="A763" s="43"/>
      <c r="B763" s="258"/>
      <c r="C763" s="258"/>
      <c r="D763" s="227"/>
      <c r="E763" s="227"/>
      <c r="F763" s="227"/>
      <c r="G763" s="227"/>
      <c r="H763" s="227"/>
      <c r="I763" s="227"/>
      <c r="J763" s="324"/>
      <c r="K763" s="324"/>
      <c r="L763" s="324"/>
      <c r="M763" s="324"/>
      <c r="N763" s="324"/>
      <c r="O763" s="324"/>
      <c r="P763" s="324"/>
      <c r="Q763" s="324"/>
      <c r="R763" s="324"/>
      <c r="S763" s="324"/>
      <c r="T763" s="324"/>
      <c r="U763" s="324"/>
      <c r="V763" s="324"/>
      <c r="W763" s="324"/>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c r="AS763" s="324"/>
      <c r="AT763" s="324"/>
      <c r="AU763" s="324"/>
      <c r="AV763" s="324"/>
      <c r="AW763" s="324"/>
      <c r="AX763" s="258"/>
      <c r="AY763" s="258"/>
      <c r="AZ763" s="234"/>
      <c r="BA763" s="43"/>
    </row>
    <row r="764" spans="1:53" s="3" customFormat="1" ht="10" customHeight="1">
      <c r="A764" s="43"/>
      <c r="B764" s="258"/>
      <c r="C764" s="258"/>
      <c r="D764" s="258"/>
      <c r="E764" s="267"/>
      <c r="F764" s="267"/>
      <c r="G764" s="267"/>
      <c r="H764" s="267"/>
      <c r="I764" s="267"/>
      <c r="J764" s="267"/>
      <c r="K764" s="267"/>
      <c r="L764" s="267"/>
      <c r="M764" s="267"/>
      <c r="N764" s="267"/>
      <c r="O764" s="267"/>
      <c r="P764" s="267"/>
      <c r="Q764" s="267"/>
      <c r="R764" s="267"/>
      <c r="S764" s="267"/>
      <c r="T764" s="258"/>
      <c r="U764" s="258"/>
      <c r="V764" s="258"/>
      <c r="W764" s="258"/>
      <c r="X764" s="258"/>
      <c r="Y764" s="258"/>
      <c r="Z764" s="258"/>
      <c r="AA764" s="258"/>
      <c r="AB764" s="258"/>
      <c r="AC764" s="258"/>
      <c r="AD764" s="258"/>
      <c r="AE764" s="258"/>
      <c r="AF764" s="258"/>
      <c r="AG764" s="96"/>
      <c r="AH764" s="96"/>
      <c r="AI764" s="96"/>
      <c r="AJ764" s="96"/>
      <c r="AK764" s="96"/>
      <c r="AL764" s="96"/>
      <c r="AM764" s="96"/>
      <c r="AN764" s="258"/>
      <c r="AO764" s="258"/>
      <c r="AP764" s="258"/>
      <c r="AQ764" s="258"/>
      <c r="AR764" s="258"/>
      <c r="AS764" s="258"/>
      <c r="AT764" s="258"/>
      <c r="AU764" s="258"/>
      <c r="AV764" s="258"/>
      <c r="AW764" s="258"/>
      <c r="AX764" s="258"/>
      <c r="AY764" s="258"/>
      <c r="AZ764" s="234"/>
      <c r="BA764" s="43"/>
    </row>
    <row r="765" spans="1:53" s="3" customFormat="1" ht="10" customHeight="1">
      <c r="A765" s="43"/>
      <c r="B765" s="258"/>
      <c r="C765" s="258"/>
      <c r="D765" s="96" t="s">
        <v>538</v>
      </c>
      <c r="E765" s="227"/>
      <c r="F765" s="227"/>
      <c r="G765" s="227"/>
      <c r="H765" s="227"/>
      <c r="I765" s="227"/>
      <c r="J765" s="324"/>
      <c r="K765" s="324"/>
      <c r="L765" s="324"/>
      <c r="M765" s="324"/>
      <c r="N765" s="324"/>
      <c r="O765" s="324"/>
      <c r="P765" s="324"/>
      <c r="Q765" s="324"/>
      <c r="R765" s="324"/>
      <c r="S765" s="324"/>
      <c r="T765" s="324"/>
      <c r="U765" s="324"/>
      <c r="V765" s="324"/>
      <c r="W765" s="324"/>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c r="AS765" s="324"/>
      <c r="AT765" s="324"/>
      <c r="AU765" s="324"/>
      <c r="AV765" s="324"/>
      <c r="AW765" s="324"/>
      <c r="AX765" s="258"/>
      <c r="AY765" s="258"/>
      <c r="AZ765" s="234"/>
      <c r="BA765" s="43"/>
    </row>
    <row r="766" spans="1:53" s="3" customFormat="1" ht="10" customHeight="1">
      <c r="A766" s="43"/>
      <c r="B766" s="258"/>
      <c r="C766" s="258"/>
      <c r="D766" s="227"/>
      <c r="E766" s="227"/>
      <c r="F766" s="227"/>
      <c r="G766" s="227"/>
      <c r="H766" s="227"/>
      <c r="I766" s="227"/>
      <c r="J766" s="324"/>
      <c r="K766" s="324"/>
      <c r="L766" s="324"/>
      <c r="M766" s="324"/>
      <c r="N766" s="324"/>
      <c r="O766" s="324"/>
      <c r="P766" s="324"/>
      <c r="Q766" s="324"/>
      <c r="R766" s="324"/>
      <c r="S766" s="324"/>
      <c r="T766" s="324"/>
      <c r="U766" s="324"/>
      <c r="V766" s="324"/>
      <c r="W766" s="324"/>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c r="AS766" s="324"/>
      <c r="AT766" s="324"/>
      <c r="AU766" s="324"/>
      <c r="AV766" s="324"/>
      <c r="AW766" s="324"/>
      <c r="AX766" s="258"/>
      <c r="AY766" s="258"/>
      <c r="AZ766" s="234"/>
      <c r="BA766" s="43"/>
    </row>
    <row r="767" spans="1:53" s="3" customFormat="1" ht="10" customHeight="1">
      <c r="A767" s="43"/>
      <c r="B767" s="258"/>
      <c r="C767" s="258"/>
      <c r="D767" s="227"/>
      <c r="E767" s="227"/>
      <c r="F767" s="227"/>
      <c r="G767" s="227"/>
      <c r="H767" s="227"/>
      <c r="I767" s="227"/>
      <c r="J767" s="324"/>
      <c r="K767" s="324"/>
      <c r="L767" s="324"/>
      <c r="M767" s="324"/>
      <c r="N767" s="324"/>
      <c r="O767" s="324"/>
      <c r="P767" s="324"/>
      <c r="Q767" s="324"/>
      <c r="R767" s="324"/>
      <c r="S767" s="324"/>
      <c r="T767" s="324"/>
      <c r="U767" s="324"/>
      <c r="V767" s="324"/>
      <c r="W767" s="324"/>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c r="AS767" s="324"/>
      <c r="AT767" s="324"/>
      <c r="AU767" s="324"/>
      <c r="AV767" s="324"/>
      <c r="AW767" s="324"/>
      <c r="AX767" s="258"/>
      <c r="AY767" s="258"/>
      <c r="AZ767" s="234"/>
      <c r="BA767" s="43"/>
    </row>
    <row r="768" spans="1:53" s="3" customFormat="1" ht="10" customHeight="1">
      <c r="A768" s="43"/>
      <c r="B768" s="258"/>
      <c r="C768" s="258"/>
      <c r="D768" s="227"/>
      <c r="E768" s="227"/>
      <c r="F768" s="227"/>
      <c r="G768" s="227"/>
      <c r="H768" s="227"/>
      <c r="I768" s="227"/>
      <c r="J768" s="324"/>
      <c r="K768" s="324"/>
      <c r="L768" s="324"/>
      <c r="M768" s="324"/>
      <c r="N768" s="324"/>
      <c r="O768" s="324"/>
      <c r="P768" s="324"/>
      <c r="Q768" s="324"/>
      <c r="R768" s="324"/>
      <c r="S768" s="324"/>
      <c r="T768" s="324"/>
      <c r="U768" s="324"/>
      <c r="V768" s="324"/>
      <c r="W768" s="324"/>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c r="AS768" s="324"/>
      <c r="AT768" s="324"/>
      <c r="AU768" s="324"/>
      <c r="AV768" s="324"/>
      <c r="AW768" s="324"/>
      <c r="AX768" s="258"/>
      <c r="AY768" s="258"/>
      <c r="AZ768" s="234"/>
      <c r="BA768" s="43"/>
    </row>
    <row r="769" spans="1:53" s="3" customFormat="1" ht="10" customHeight="1" thickBot="1">
      <c r="A769" s="43"/>
      <c r="B769" s="258"/>
      <c r="C769" s="258"/>
      <c r="D769" s="107"/>
      <c r="E769" s="228"/>
      <c r="F769" s="228"/>
      <c r="G769" s="228"/>
      <c r="H769" s="228"/>
      <c r="I769" s="228"/>
      <c r="J769" s="228"/>
      <c r="K769" s="228"/>
      <c r="L769" s="228"/>
      <c r="M769" s="228"/>
      <c r="N769" s="228"/>
      <c r="O769" s="228"/>
      <c r="P769" s="228"/>
      <c r="Q769" s="228"/>
      <c r="R769" s="228"/>
      <c r="S769" s="228"/>
      <c r="T769" s="107"/>
      <c r="U769" s="107"/>
      <c r="V769" s="107"/>
      <c r="W769" s="107"/>
      <c r="X769" s="107"/>
      <c r="Y769" s="107"/>
      <c r="Z769" s="107"/>
      <c r="AA769" s="107"/>
      <c r="AB769" s="107"/>
      <c r="AC769" s="107"/>
      <c r="AD769" s="107"/>
      <c r="AE769" s="107"/>
      <c r="AF769" s="107"/>
      <c r="AG769" s="130"/>
      <c r="AH769" s="130"/>
      <c r="AI769" s="130"/>
      <c r="AJ769" s="130"/>
      <c r="AK769" s="130"/>
      <c r="AL769" s="130"/>
      <c r="AM769" s="130"/>
      <c r="AN769" s="107"/>
      <c r="AO769" s="107"/>
      <c r="AP769" s="107"/>
      <c r="AQ769" s="107"/>
      <c r="AR769" s="107"/>
      <c r="AS769" s="107"/>
      <c r="AT769" s="107"/>
      <c r="AU769" s="107"/>
      <c r="AV769" s="107"/>
      <c r="AW769" s="107"/>
      <c r="AX769" s="258"/>
      <c r="AY769" s="258"/>
      <c r="AZ769" s="234"/>
      <c r="BA769" s="43"/>
    </row>
    <row r="770" spans="1:53" s="3" customFormat="1" ht="10" customHeight="1">
      <c r="A770" s="43"/>
      <c r="B770" s="258"/>
      <c r="C770" s="258"/>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58"/>
      <c r="AY770" s="258"/>
      <c r="AZ770" s="234"/>
      <c r="BA770" s="43"/>
    </row>
    <row r="771" spans="1:53" s="3" customFormat="1" ht="10" customHeight="1" thickBot="1">
      <c r="A771" s="43"/>
      <c r="B771" s="258"/>
      <c r="C771" s="258"/>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58"/>
      <c r="AY771" s="258"/>
      <c r="AZ771" s="234"/>
      <c r="BA771" s="43"/>
    </row>
    <row r="772" spans="1:53" s="3" customFormat="1" ht="10" customHeight="1">
      <c r="A772" s="43"/>
      <c r="B772" s="258"/>
      <c r="C772" s="258"/>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c r="AA772" s="103"/>
      <c r="AB772" s="103"/>
      <c r="AC772" s="103"/>
      <c r="AD772" s="103"/>
      <c r="AE772" s="103"/>
      <c r="AF772" s="103"/>
      <c r="AG772" s="103"/>
      <c r="AH772" s="103"/>
      <c r="AI772" s="103"/>
      <c r="AJ772" s="103"/>
      <c r="AK772" s="103"/>
      <c r="AL772" s="103"/>
      <c r="AM772" s="103"/>
      <c r="AN772" s="103"/>
      <c r="AO772" s="103"/>
      <c r="AP772" s="103"/>
      <c r="AQ772" s="103"/>
      <c r="AR772" s="103"/>
      <c r="AS772" s="103"/>
      <c r="AT772" s="103"/>
      <c r="AU772" s="103"/>
      <c r="AV772" s="103"/>
      <c r="AW772" s="103"/>
      <c r="AX772" s="258"/>
      <c r="AY772" s="258"/>
      <c r="AZ772" s="234"/>
      <c r="BA772" s="43"/>
    </row>
    <row r="773" spans="1:53" s="3" customFormat="1" ht="10" customHeight="1">
      <c r="A773" s="43"/>
      <c r="B773" s="258"/>
      <c r="C773" s="258"/>
      <c r="D773" s="137" t="s">
        <v>717</v>
      </c>
      <c r="E773" s="256"/>
      <c r="F773" s="258"/>
      <c r="G773" s="258"/>
      <c r="H773" s="258"/>
      <c r="I773" s="258"/>
      <c r="J773" s="258"/>
      <c r="K773" s="258"/>
      <c r="L773" s="96"/>
      <c r="M773" s="258"/>
      <c r="N773" s="258"/>
      <c r="O773" s="258"/>
      <c r="P773" s="258"/>
      <c r="Q773" s="258"/>
      <c r="R773" s="258"/>
      <c r="S773" s="258"/>
      <c r="T773" s="258"/>
      <c r="U773" s="258"/>
      <c r="V773" s="258"/>
      <c r="W773" s="258"/>
      <c r="X773" s="258"/>
      <c r="Y773" s="258"/>
      <c r="Z773" s="258"/>
      <c r="AA773" s="258"/>
      <c r="AB773" s="258"/>
      <c r="AC773" s="96"/>
      <c r="AD773" s="96"/>
      <c r="AE773" s="96"/>
      <c r="AF773" s="96"/>
      <c r="AG773" s="258"/>
      <c r="AH773" s="258"/>
      <c r="AI773" s="258"/>
      <c r="AJ773" s="258"/>
      <c r="AK773" s="258"/>
      <c r="AL773" s="258"/>
      <c r="AM773" s="258"/>
      <c r="AN773" s="258"/>
      <c r="AO773" s="258"/>
      <c r="AP773" s="258"/>
      <c r="AQ773" s="258"/>
      <c r="AR773" s="258"/>
      <c r="AS773" s="258"/>
      <c r="AT773" s="96"/>
      <c r="AU773" s="96"/>
      <c r="AV773" s="96"/>
      <c r="AW773" s="258"/>
      <c r="AX773" s="258"/>
      <c r="AY773" s="258"/>
      <c r="AZ773" s="234"/>
      <c r="BA773" s="43"/>
    </row>
    <row r="774" spans="1:53" s="3" customFormat="1" ht="10" customHeight="1">
      <c r="A774" s="43"/>
      <c r="B774" s="258"/>
      <c r="C774" s="258"/>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258"/>
      <c r="AY774" s="258"/>
      <c r="AZ774" s="234"/>
      <c r="BA774" s="43"/>
    </row>
    <row r="775" spans="1:53" s="3" customFormat="1" ht="10" customHeight="1">
      <c r="A775" s="43"/>
      <c r="B775" s="258"/>
      <c r="C775" s="258"/>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c r="AU775" s="96"/>
      <c r="AV775" s="96"/>
      <c r="AW775" s="96"/>
      <c r="AX775" s="258"/>
      <c r="AY775" s="258"/>
      <c r="AZ775" s="234"/>
      <c r="BA775" s="43"/>
    </row>
    <row r="776" spans="1:53" s="3" customFormat="1" ht="10" customHeight="1">
      <c r="A776" s="43"/>
      <c r="B776" s="258"/>
      <c r="C776" s="258"/>
      <c r="D776" s="96" t="s">
        <v>538</v>
      </c>
      <c r="E776" s="227"/>
      <c r="F776" s="227"/>
      <c r="G776" s="227"/>
      <c r="H776" s="227"/>
      <c r="I776" s="227"/>
      <c r="J776" s="324"/>
      <c r="K776" s="324"/>
      <c r="L776" s="324"/>
      <c r="M776" s="324"/>
      <c r="N776" s="324"/>
      <c r="O776" s="324"/>
      <c r="P776" s="324"/>
      <c r="Q776" s="324"/>
      <c r="R776" s="324"/>
      <c r="S776" s="324"/>
      <c r="T776" s="324"/>
      <c r="U776" s="324"/>
      <c r="V776" s="324"/>
      <c r="W776" s="324"/>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c r="AS776" s="324"/>
      <c r="AT776" s="324"/>
      <c r="AU776" s="324"/>
      <c r="AV776" s="324"/>
      <c r="AW776" s="324"/>
      <c r="AX776" s="258"/>
      <c r="AY776" s="258"/>
      <c r="AZ776" s="234"/>
      <c r="BA776" s="43"/>
    </row>
    <row r="777" spans="1:53" s="3" customFormat="1" ht="10" customHeight="1">
      <c r="A777" s="43"/>
      <c r="B777" s="258"/>
      <c r="C777" s="258"/>
      <c r="D777" s="227"/>
      <c r="E777" s="227"/>
      <c r="F777" s="227"/>
      <c r="G777" s="227"/>
      <c r="H777" s="227"/>
      <c r="I777" s="227"/>
      <c r="J777" s="324"/>
      <c r="K777" s="324"/>
      <c r="L777" s="324"/>
      <c r="M777" s="324"/>
      <c r="N777" s="324"/>
      <c r="O777" s="324"/>
      <c r="P777" s="324"/>
      <c r="Q777" s="324"/>
      <c r="R777" s="324"/>
      <c r="S777" s="324"/>
      <c r="T777" s="324"/>
      <c r="U777" s="324"/>
      <c r="V777" s="324"/>
      <c r="W777" s="324"/>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c r="AS777" s="324"/>
      <c r="AT777" s="324"/>
      <c r="AU777" s="324"/>
      <c r="AV777" s="324"/>
      <c r="AW777" s="324"/>
      <c r="AX777" s="258"/>
      <c r="AY777" s="258"/>
      <c r="AZ777" s="234"/>
      <c r="BA777" s="43"/>
    </row>
    <row r="778" spans="1:53" s="3" customFormat="1" ht="10" customHeight="1">
      <c r="A778" s="43"/>
      <c r="B778" s="258"/>
      <c r="C778" s="258"/>
      <c r="D778" s="227"/>
      <c r="E778" s="227"/>
      <c r="F778" s="227"/>
      <c r="G778" s="227"/>
      <c r="H778" s="227"/>
      <c r="I778" s="227"/>
      <c r="J778" s="324"/>
      <c r="K778" s="324"/>
      <c r="L778" s="324"/>
      <c r="M778" s="324"/>
      <c r="N778" s="324"/>
      <c r="O778" s="324"/>
      <c r="P778" s="324"/>
      <c r="Q778" s="324"/>
      <c r="R778" s="324"/>
      <c r="S778" s="324"/>
      <c r="T778" s="324"/>
      <c r="U778" s="324"/>
      <c r="V778" s="324"/>
      <c r="W778" s="324"/>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c r="AS778" s="324"/>
      <c r="AT778" s="324"/>
      <c r="AU778" s="324"/>
      <c r="AV778" s="324"/>
      <c r="AW778" s="324"/>
      <c r="AX778" s="258"/>
      <c r="AY778" s="258"/>
      <c r="AZ778" s="234"/>
      <c r="BA778" s="43"/>
    </row>
    <row r="779" spans="1:53" s="3" customFormat="1" ht="10" customHeight="1">
      <c r="A779" s="43"/>
      <c r="B779" s="258"/>
      <c r="C779" s="258"/>
      <c r="D779" s="227"/>
      <c r="E779" s="227"/>
      <c r="F779" s="227"/>
      <c r="G779" s="227"/>
      <c r="H779" s="227"/>
      <c r="I779" s="227"/>
      <c r="J779" s="324"/>
      <c r="K779" s="324"/>
      <c r="L779" s="324"/>
      <c r="M779" s="324"/>
      <c r="N779" s="324"/>
      <c r="O779" s="324"/>
      <c r="P779" s="324"/>
      <c r="Q779" s="324"/>
      <c r="R779" s="324"/>
      <c r="S779" s="324"/>
      <c r="T779" s="324"/>
      <c r="U779" s="324"/>
      <c r="V779" s="324"/>
      <c r="W779" s="324"/>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c r="AS779" s="324"/>
      <c r="AT779" s="324"/>
      <c r="AU779" s="324"/>
      <c r="AV779" s="324"/>
      <c r="AW779" s="324"/>
      <c r="AX779" s="258"/>
      <c r="AY779" s="258"/>
      <c r="AZ779" s="234"/>
      <c r="BA779" s="43"/>
    </row>
    <row r="780" spans="1:53" s="3" customFormat="1" ht="10" customHeight="1">
      <c r="A780" s="43"/>
      <c r="B780" s="258"/>
      <c r="C780" s="258"/>
      <c r="D780" s="258"/>
      <c r="E780" s="96"/>
      <c r="F780" s="258"/>
      <c r="G780" s="258"/>
      <c r="H780" s="258"/>
      <c r="I780" s="258"/>
      <c r="J780" s="258"/>
      <c r="K780" s="258"/>
      <c r="L780" s="258"/>
      <c r="M780" s="258"/>
      <c r="N780" s="258"/>
      <c r="O780" s="258"/>
      <c r="P780" s="258"/>
      <c r="Q780" s="258"/>
      <c r="R780" s="258"/>
      <c r="S780" s="258"/>
      <c r="T780" s="258"/>
      <c r="U780" s="258"/>
      <c r="V780" s="258"/>
      <c r="W780" s="258"/>
      <c r="X780" s="258"/>
      <c r="Y780" s="258"/>
      <c r="Z780" s="258"/>
      <c r="AA780" s="258"/>
      <c r="AB780" s="258"/>
      <c r="AC780" s="258"/>
      <c r="AD780" s="258"/>
      <c r="AE780" s="258"/>
      <c r="AF780" s="258"/>
      <c r="AG780" s="96"/>
      <c r="AH780" s="96"/>
      <c r="AI780" s="96"/>
      <c r="AJ780" s="96"/>
      <c r="AK780" s="96"/>
      <c r="AL780" s="96"/>
      <c r="AM780" s="96"/>
      <c r="AN780" s="262"/>
      <c r="AO780" s="262"/>
      <c r="AP780" s="262"/>
      <c r="AQ780" s="262"/>
      <c r="AR780" s="258"/>
      <c r="AS780" s="258"/>
      <c r="AT780" s="258"/>
      <c r="AU780" s="258"/>
      <c r="AV780" s="258"/>
      <c r="AW780" s="258"/>
      <c r="AX780" s="258"/>
      <c r="AY780" s="258"/>
      <c r="AZ780" s="234"/>
      <c r="BA780" s="43"/>
    </row>
    <row r="781" spans="1:53" s="3" customFormat="1" ht="10" customHeight="1">
      <c r="A781" s="43"/>
      <c r="B781" s="258"/>
      <c r="C781" s="258"/>
      <c r="D781" s="96" t="s">
        <v>538</v>
      </c>
      <c r="E781" s="227"/>
      <c r="F781" s="227"/>
      <c r="G781" s="227"/>
      <c r="H781" s="227"/>
      <c r="I781" s="227"/>
      <c r="J781" s="324"/>
      <c r="K781" s="324"/>
      <c r="L781" s="324"/>
      <c r="M781" s="324"/>
      <c r="N781" s="324"/>
      <c r="O781" s="324"/>
      <c r="P781" s="324"/>
      <c r="Q781" s="324"/>
      <c r="R781" s="324"/>
      <c r="S781" s="324"/>
      <c r="T781" s="324"/>
      <c r="U781" s="324"/>
      <c r="V781" s="324"/>
      <c r="W781" s="324"/>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c r="AS781" s="324"/>
      <c r="AT781" s="324"/>
      <c r="AU781" s="324"/>
      <c r="AV781" s="324"/>
      <c r="AW781" s="324"/>
      <c r="AX781" s="258"/>
      <c r="AY781" s="258"/>
      <c r="AZ781" s="234"/>
      <c r="BA781" s="43"/>
    </row>
    <row r="782" spans="1:53" s="3" customFormat="1" ht="10" customHeight="1">
      <c r="A782" s="43"/>
      <c r="B782" s="258"/>
      <c r="C782" s="258"/>
      <c r="D782" s="227"/>
      <c r="E782" s="227"/>
      <c r="F782" s="227"/>
      <c r="G782" s="227"/>
      <c r="H782" s="227"/>
      <c r="I782" s="227"/>
      <c r="J782" s="324"/>
      <c r="K782" s="324"/>
      <c r="L782" s="324"/>
      <c r="M782" s="324"/>
      <c r="N782" s="324"/>
      <c r="O782" s="324"/>
      <c r="P782" s="324"/>
      <c r="Q782" s="324"/>
      <c r="R782" s="324"/>
      <c r="S782" s="324"/>
      <c r="T782" s="324"/>
      <c r="U782" s="324"/>
      <c r="V782" s="324"/>
      <c r="W782" s="324"/>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c r="AS782" s="324"/>
      <c r="AT782" s="324"/>
      <c r="AU782" s="324"/>
      <c r="AV782" s="324"/>
      <c r="AW782" s="324"/>
      <c r="AX782" s="258"/>
      <c r="AY782" s="258"/>
      <c r="AZ782" s="234"/>
      <c r="BA782" s="43"/>
    </row>
    <row r="783" spans="1:53" s="3" customFormat="1" ht="10" customHeight="1">
      <c r="A783" s="43"/>
      <c r="B783" s="258"/>
      <c r="C783" s="258"/>
      <c r="D783" s="227"/>
      <c r="E783" s="227"/>
      <c r="F783" s="227"/>
      <c r="G783" s="227"/>
      <c r="H783" s="227"/>
      <c r="I783" s="227"/>
      <c r="J783" s="324"/>
      <c r="K783" s="324"/>
      <c r="L783" s="324"/>
      <c r="M783" s="324"/>
      <c r="N783" s="324"/>
      <c r="O783" s="324"/>
      <c r="P783" s="324"/>
      <c r="Q783" s="324"/>
      <c r="R783" s="324"/>
      <c r="S783" s="324"/>
      <c r="T783" s="324"/>
      <c r="U783" s="324"/>
      <c r="V783" s="324"/>
      <c r="W783" s="324"/>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c r="AS783" s="324"/>
      <c r="AT783" s="324"/>
      <c r="AU783" s="324"/>
      <c r="AV783" s="324"/>
      <c r="AW783" s="324"/>
      <c r="AX783" s="258"/>
      <c r="AY783" s="258"/>
      <c r="AZ783" s="234"/>
      <c r="BA783" s="43"/>
    </row>
    <row r="784" spans="1:53" s="3" customFormat="1" ht="10" customHeight="1">
      <c r="A784" s="43"/>
      <c r="B784" s="258"/>
      <c r="C784" s="258"/>
      <c r="D784" s="227"/>
      <c r="E784" s="227"/>
      <c r="F784" s="227"/>
      <c r="G784" s="227"/>
      <c r="H784" s="227"/>
      <c r="I784" s="227"/>
      <c r="J784" s="324"/>
      <c r="K784" s="324"/>
      <c r="L784" s="324"/>
      <c r="M784" s="324"/>
      <c r="N784" s="324"/>
      <c r="O784" s="324"/>
      <c r="P784" s="324"/>
      <c r="Q784" s="324"/>
      <c r="R784" s="324"/>
      <c r="S784" s="324"/>
      <c r="T784" s="324"/>
      <c r="U784" s="324"/>
      <c r="V784" s="324"/>
      <c r="W784" s="324"/>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c r="AS784" s="324"/>
      <c r="AT784" s="324"/>
      <c r="AU784" s="324"/>
      <c r="AV784" s="324"/>
      <c r="AW784" s="324"/>
      <c r="AX784" s="258"/>
      <c r="AY784" s="258"/>
      <c r="AZ784" s="234"/>
      <c r="BA784" s="43"/>
    </row>
    <row r="785" spans="1:53" s="3" customFormat="1" ht="10" customHeight="1">
      <c r="A785" s="43"/>
      <c r="B785" s="258"/>
      <c r="C785" s="258"/>
      <c r="D785" s="258"/>
      <c r="E785" s="267"/>
      <c r="F785" s="267"/>
      <c r="G785" s="267"/>
      <c r="H785" s="267"/>
      <c r="I785" s="267"/>
      <c r="J785" s="267"/>
      <c r="K785" s="267"/>
      <c r="L785" s="267"/>
      <c r="M785" s="267"/>
      <c r="N785" s="267"/>
      <c r="O785" s="267"/>
      <c r="P785" s="267"/>
      <c r="Q785" s="267"/>
      <c r="R785" s="267"/>
      <c r="S785" s="267"/>
      <c r="T785" s="258"/>
      <c r="U785" s="258"/>
      <c r="V785" s="258"/>
      <c r="W785" s="258"/>
      <c r="X785" s="258"/>
      <c r="Y785" s="258"/>
      <c r="Z785" s="258"/>
      <c r="AA785" s="258"/>
      <c r="AB785" s="258"/>
      <c r="AC785" s="258"/>
      <c r="AD785" s="258"/>
      <c r="AE785" s="258"/>
      <c r="AF785" s="258"/>
      <c r="AG785" s="96"/>
      <c r="AH785" s="96"/>
      <c r="AI785" s="96"/>
      <c r="AJ785" s="96"/>
      <c r="AK785" s="96"/>
      <c r="AL785" s="96"/>
      <c r="AM785" s="96"/>
      <c r="AN785" s="258"/>
      <c r="AO785" s="258"/>
      <c r="AP785" s="258"/>
      <c r="AQ785" s="258"/>
      <c r="AR785" s="258"/>
      <c r="AS785" s="258"/>
      <c r="AT785" s="258"/>
      <c r="AU785" s="258"/>
      <c r="AV785" s="258"/>
      <c r="AW785" s="258"/>
      <c r="AX785" s="258"/>
      <c r="AY785" s="258"/>
      <c r="AZ785" s="234"/>
      <c r="BA785" s="43"/>
    </row>
    <row r="786" spans="1:53" s="3" customFormat="1" ht="10" customHeight="1">
      <c r="A786" s="43"/>
      <c r="B786" s="258"/>
      <c r="C786" s="258"/>
      <c r="D786" s="96" t="s">
        <v>538</v>
      </c>
      <c r="E786" s="227"/>
      <c r="F786" s="227"/>
      <c r="G786" s="227"/>
      <c r="H786" s="227"/>
      <c r="I786" s="227"/>
      <c r="J786" s="324"/>
      <c r="K786" s="324"/>
      <c r="L786" s="324"/>
      <c r="M786" s="324"/>
      <c r="N786" s="324"/>
      <c r="O786" s="324"/>
      <c r="P786" s="324"/>
      <c r="Q786" s="324"/>
      <c r="R786" s="324"/>
      <c r="S786" s="324"/>
      <c r="T786" s="324"/>
      <c r="U786" s="324"/>
      <c r="V786" s="324"/>
      <c r="W786" s="324"/>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c r="AS786" s="324"/>
      <c r="AT786" s="324"/>
      <c r="AU786" s="324"/>
      <c r="AV786" s="324"/>
      <c r="AW786" s="324"/>
      <c r="AX786" s="258"/>
      <c r="AY786" s="258"/>
      <c r="AZ786" s="234"/>
      <c r="BA786" s="43"/>
    </row>
    <row r="787" spans="1:53" s="3" customFormat="1" ht="10" customHeight="1">
      <c r="A787" s="43"/>
      <c r="B787" s="258"/>
      <c r="C787" s="258"/>
      <c r="D787" s="227"/>
      <c r="E787" s="227"/>
      <c r="F787" s="227"/>
      <c r="G787" s="227"/>
      <c r="H787" s="227"/>
      <c r="I787" s="227"/>
      <c r="J787" s="324"/>
      <c r="K787" s="324"/>
      <c r="L787" s="324"/>
      <c r="M787" s="324"/>
      <c r="N787" s="324"/>
      <c r="O787" s="324"/>
      <c r="P787" s="324"/>
      <c r="Q787" s="324"/>
      <c r="R787" s="324"/>
      <c r="S787" s="324"/>
      <c r="T787" s="324"/>
      <c r="U787" s="324"/>
      <c r="V787" s="324"/>
      <c r="W787" s="324"/>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c r="AS787" s="324"/>
      <c r="AT787" s="324"/>
      <c r="AU787" s="324"/>
      <c r="AV787" s="324"/>
      <c r="AW787" s="324"/>
      <c r="AX787" s="258"/>
      <c r="AY787" s="258"/>
      <c r="AZ787" s="234"/>
      <c r="BA787" s="43"/>
    </row>
    <row r="788" spans="1:53" s="3" customFormat="1" ht="10" customHeight="1">
      <c r="A788" s="43"/>
      <c r="B788" s="258"/>
      <c r="C788" s="258"/>
      <c r="D788" s="227"/>
      <c r="E788" s="227"/>
      <c r="F788" s="227"/>
      <c r="G788" s="227"/>
      <c r="H788" s="227"/>
      <c r="I788" s="227"/>
      <c r="J788" s="324"/>
      <c r="K788" s="324"/>
      <c r="L788" s="324"/>
      <c r="M788" s="324"/>
      <c r="N788" s="324"/>
      <c r="O788" s="324"/>
      <c r="P788" s="324"/>
      <c r="Q788" s="324"/>
      <c r="R788" s="324"/>
      <c r="S788" s="324"/>
      <c r="T788" s="324"/>
      <c r="U788" s="324"/>
      <c r="V788" s="324"/>
      <c r="W788" s="324"/>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c r="AS788" s="324"/>
      <c r="AT788" s="324"/>
      <c r="AU788" s="324"/>
      <c r="AV788" s="324"/>
      <c r="AW788" s="324"/>
      <c r="AX788" s="258"/>
      <c r="AY788" s="258"/>
      <c r="AZ788" s="234"/>
      <c r="BA788" s="43"/>
    </row>
    <row r="789" spans="1:53" s="3" customFormat="1" ht="10" customHeight="1">
      <c r="A789" s="43"/>
      <c r="B789" s="258"/>
      <c r="C789" s="258"/>
      <c r="D789" s="227"/>
      <c r="E789" s="227"/>
      <c r="F789" s="227"/>
      <c r="G789" s="227"/>
      <c r="H789" s="227"/>
      <c r="I789" s="227"/>
      <c r="J789" s="324"/>
      <c r="K789" s="324"/>
      <c r="L789" s="324"/>
      <c r="M789" s="324"/>
      <c r="N789" s="324"/>
      <c r="O789" s="324"/>
      <c r="P789" s="324"/>
      <c r="Q789" s="324"/>
      <c r="R789" s="324"/>
      <c r="S789" s="324"/>
      <c r="T789" s="324"/>
      <c r="U789" s="324"/>
      <c r="V789" s="324"/>
      <c r="W789" s="324"/>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c r="AS789" s="324"/>
      <c r="AT789" s="324"/>
      <c r="AU789" s="324"/>
      <c r="AV789" s="324"/>
      <c r="AW789" s="324"/>
      <c r="AX789" s="258"/>
      <c r="AY789" s="258"/>
      <c r="AZ789" s="234"/>
      <c r="BA789" s="43"/>
    </row>
    <row r="790" spans="1:53" s="3" customFormat="1" ht="10" customHeight="1" thickBot="1">
      <c r="A790" s="43"/>
      <c r="B790" s="258"/>
      <c r="C790" s="258"/>
      <c r="D790" s="107"/>
      <c r="E790" s="228"/>
      <c r="F790" s="228"/>
      <c r="G790" s="228"/>
      <c r="H790" s="228"/>
      <c r="I790" s="228"/>
      <c r="J790" s="228"/>
      <c r="K790" s="228"/>
      <c r="L790" s="228"/>
      <c r="M790" s="228"/>
      <c r="N790" s="228"/>
      <c r="O790" s="228"/>
      <c r="P790" s="228"/>
      <c r="Q790" s="228"/>
      <c r="R790" s="228"/>
      <c r="S790" s="228"/>
      <c r="T790" s="107"/>
      <c r="U790" s="107"/>
      <c r="V790" s="107"/>
      <c r="W790" s="107"/>
      <c r="X790" s="107"/>
      <c r="Y790" s="107"/>
      <c r="Z790" s="107"/>
      <c r="AA790" s="107"/>
      <c r="AB790" s="107"/>
      <c r="AC790" s="107"/>
      <c r="AD790" s="107"/>
      <c r="AE790" s="107"/>
      <c r="AF790" s="107"/>
      <c r="AG790" s="130"/>
      <c r="AH790" s="130"/>
      <c r="AI790" s="130"/>
      <c r="AJ790" s="130"/>
      <c r="AK790" s="130"/>
      <c r="AL790" s="130"/>
      <c r="AM790" s="130"/>
      <c r="AN790" s="107"/>
      <c r="AO790" s="107"/>
      <c r="AP790" s="107"/>
      <c r="AQ790" s="107"/>
      <c r="AR790" s="107"/>
      <c r="AS790" s="107"/>
      <c r="AT790" s="107"/>
      <c r="AU790" s="107"/>
      <c r="AV790" s="107"/>
      <c r="AW790" s="107"/>
      <c r="AX790" s="258"/>
      <c r="AY790" s="258"/>
      <c r="AZ790" s="234"/>
      <c r="BA790" s="43"/>
    </row>
    <row r="791" spans="1:53" s="3" customFormat="1" ht="10" customHeight="1">
      <c r="A791" s="43"/>
      <c r="B791" s="258"/>
      <c r="C791" s="258"/>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58"/>
      <c r="AY791" s="258"/>
      <c r="AZ791" s="234"/>
      <c r="BA791" s="43"/>
    </row>
    <row r="792" spans="1:53" s="3" customFormat="1" ht="10" customHeight="1">
      <c r="A792" s="43"/>
      <c r="B792" s="258"/>
      <c r="C792" s="258"/>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58"/>
      <c r="AY792" s="258"/>
      <c r="AZ792" s="234"/>
      <c r="BA792" s="43"/>
    </row>
    <row r="793" spans="1:53" s="3" customFormat="1" ht="10" customHeight="1">
      <c r="A793" s="43"/>
      <c r="B793" s="258"/>
      <c r="C793" s="258"/>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58"/>
      <c r="AY793" s="258"/>
      <c r="AZ793" s="234"/>
      <c r="BA793" s="43"/>
    </row>
    <row r="794" spans="1:53" s="3" customFormat="1" ht="10" customHeight="1">
      <c r="A794" s="43"/>
      <c r="B794" s="258"/>
      <c r="C794" s="258"/>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58"/>
      <c r="AY794" s="258"/>
      <c r="AZ794" s="234"/>
      <c r="BA794" s="43"/>
    </row>
    <row r="795" spans="1:53" s="3" customFormat="1" ht="10" customHeight="1">
      <c r="A795" s="43"/>
      <c r="B795" s="258"/>
      <c r="C795" s="258"/>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58"/>
      <c r="AY795" s="258"/>
      <c r="AZ795" s="234"/>
      <c r="BA795" s="43"/>
    </row>
    <row r="796" spans="1:53" s="3" customFormat="1" ht="10" customHeight="1">
      <c r="A796" s="43"/>
      <c r="B796" s="258"/>
      <c r="C796" s="258"/>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58"/>
      <c r="AY796" s="258"/>
      <c r="AZ796" s="234"/>
      <c r="BA796" s="43"/>
    </row>
    <row r="797" spans="1:53" s="3" customFormat="1" ht="10" customHeight="1">
      <c r="A797" s="43"/>
      <c r="B797" s="258"/>
      <c r="C797" s="258"/>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58"/>
      <c r="AY797" s="258"/>
      <c r="AZ797" s="234"/>
      <c r="BA797" s="43"/>
    </row>
    <row r="798" spans="1:53" s="3" customFormat="1" ht="10" customHeight="1">
      <c r="A798" s="43"/>
      <c r="B798" s="258"/>
      <c r="C798" s="258"/>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58"/>
      <c r="AY798" s="258"/>
      <c r="AZ798" s="234"/>
      <c r="BA798" s="43"/>
    </row>
    <row r="799" spans="1:53" s="3" customFormat="1" ht="10" customHeight="1">
      <c r="A799" s="43"/>
      <c r="B799" s="258"/>
      <c r="C799" s="258"/>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44"/>
      <c r="AE799" s="244"/>
      <c r="AF799" s="244"/>
      <c r="AG799" s="244"/>
      <c r="AH799" s="244"/>
      <c r="AI799" s="244"/>
      <c r="AJ799" s="244"/>
      <c r="AK799" s="244"/>
      <c r="AL799" s="244"/>
      <c r="AM799" s="244"/>
      <c r="AN799" s="244"/>
      <c r="AO799" s="244"/>
      <c r="AP799" s="244"/>
      <c r="AQ799" s="244"/>
      <c r="AR799" s="244"/>
      <c r="AS799" s="244"/>
      <c r="AT799" s="244"/>
      <c r="AU799" s="244"/>
      <c r="AV799" s="244"/>
      <c r="AW799" s="244"/>
      <c r="AX799" s="258"/>
      <c r="AY799" s="258"/>
      <c r="AZ799" s="234"/>
      <c r="BA799" s="43"/>
    </row>
    <row r="800" spans="1:53" s="3" customFormat="1" ht="10" customHeight="1">
      <c r="A800" s="43"/>
      <c r="B800" s="258"/>
      <c r="C800" s="258"/>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44"/>
      <c r="AE800" s="244"/>
      <c r="AF800" s="244"/>
      <c r="AG800" s="244"/>
      <c r="AH800" s="244"/>
      <c r="AI800" s="244"/>
      <c r="AJ800" s="244"/>
      <c r="AK800" s="244"/>
      <c r="AL800" s="244"/>
      <c r="AM800" s="244"/>
      <c r="AN800" s="244"/>
      <c r="AO800" s="244"/>
      <c r="AP800" s="244"/>
      <c r="AQ800" s="244"/>
      <c r="AR800" s="244"/>
      <c r="AS800" s="244"/>
      <c r="AT800" s="244"/>
      <c r="AU800" s="244"/>
      <c r="AV800" s="244"/>
      <c r="AW800" s="244"/>
      <c r="AX800" s="258"/>
      <c r="AY800" s="258"/>
      <c r="AZ800" s="234"/>
      <c r="BA800" s="43"/>
    </row>
    <row r="801" spans="1:53" s="3" customFormat="1" ht="10" customHeight="1">
      <c r="A801" s="43"/>
      <c r="B801" s="258"/>
      <c r="C801" s="258"/>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44"/>
      <c r="AE801" s="244"/>
      <c r="AF801" s="244"/>
      <c r="AG801" s="244"/>
      <c r="AH801" s="244"/>
      <c r="AI801" s="244"/>
      <c r="AJ801" s="244"/>
      <c r="AK801" s="244"/>
      <c r="AL801" s="244"/>
      <c r="AM801" s="244"/>
      <c r="AN801" s="244"/>
      <c r="AO801" s="244"/>
      <c r="AP801" s="244"/>
      <c r="AQ801" s="244"/>
      <c r="AR801" s="244"/>
      <c r="AS801" s="244"/>
      <c r="AT801" s="244"/>
      <c r="AU801" s="244"/>
      <c r="AV801" s="244"/>
      <c r="AW801" s="244"/>
      <c r="AX801" s="258"/>
      <c r="AY801" s="258"/>
      <c r="AZ801" s="234"/>
      <c r="BA801" s="43"/>
    </row>
    <row r="802" spans="1:53" s="3" customFormat="1" ht="10" customHeight="1">
      <c r="A802" s="43"/>
      <c r="B802" s="258"/>
      <c r="C802" s="258"/>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44"/>
      <c r="AE802" s="244"/>
      <c r="AF802" s="244"/>
      <c r="AG802" s="244"/>
      <c r="AH802" s="244"/>
      <c r="AI802" s="244"/>
      <c r="AJ802" s="244"/>
      <c r="AK802" s="244"/>
      <c r="AL802" s="244"/>
      <c r="AM802" s="244"/>
      <c r="AN802" s="244"/>
      <c r="AO802" s="244"/>
      <c r="AP802" s="244"/>
      <c r="AQ802" s="244"/>
      <c r="AR802" s="244"/>
      <c r="AS802" s="244"/>
      <c r="AT802" s="244"/>
      <c r="AU802" s="244"/>
      <c r="AV802" s="244"/>
      <c r="AW802" s="244"/>
      <c r="AX802" s="258"/>
      <c r="AY802" s="258"/>
      <c r="AZ802" s="234"/>
      <c r="BA802" s="43"/>
    </row>
    <row r="803" spans="1:53" s="3" customFormat="1" ht="10" customHeight="1">
      <c r="A803" s="43"/>
      <c r="B803" s="258"/>
      <c r="C803" s="258"/>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44"/>
      <c r="AE803" s="244"/>
      <c r="AF803" s="244"/>
      <c r="AG803" s="244"/>
      <c r="AH803" s="244"/>
      <c r="AI803" s="244"/>
      <c r="AJ803" s="244"/>
      <c r="AK803" s="244"/>
      <c r="AL803" s="244"/>
      <c r="AM803" s="244"/>
      <c r="AN803" s="244"/>
      <c r="AO803" s="244"/>
      <c r="AP803" s="244"/>
      <c r="AQ803" s="244"/>
      <c r="AR803" s="244"/>
      <c r="AS803" s="244"/>
      <c r="AT803" s="244"/>
      <c r="AU803" s="244"/>
      <c r="AV803" s="244"/>
      <c r="AW803" s="244"/>
      <c r="AX803" s="258"/>
      <c r="AY803" s="258"/>
      <c r="AZ803" s="234"/>
      <c r="BA803" s="43"/>
    </row>
    <row r="804" spans="1:53" s="3" customFormat="1" ht="10" customHeight="1">
      <c r="A804" s="43"/>
      <c r="B804" s="258"/>
      <c r="C804" s="258"/>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c r="AA804" s="244"/>
      <c r="AB804" s="244"/>
      <c r="AC804" s="244"/>
      <c r="AD804" s="244"/>
      <c r="AE804" s="244"/>
      <c r="AF804" s="244"/>
      <c r="AG804" s="244"/>
      <c r="AH804" s="244"/>
      <c r="AI804" s="244"/>
      <c r="AJ804" s="244"/>
      <c r="AK804" s="244"/>
      <c r="AL804" s="244"/>
      <c r="AM804" s="244"/>
      <c r="AN804" s="244"/>
      <c r="AO804" s="244"/>
      <c r="AP804" s="244"/>
      <c r="AQ804" s="244"/>
      <c r="AR804" s="244"/>
      <c r="AS804" s="244"/>
      <c r="AT804" s="244"/>
      <c r="AU804" s="244"/>
      <c r="AV804" s="244"/>
      <c r="AW804" s="244"/>
      <c r="AX804" s="258"/>
      <c r="AY804" s="258"/>
      <c r="AZ804" s="234"/>
      <c r="BA804" s="43"/>
    </row>
    <row r="805" spans="1:53" s="3" customFormat="1" ht="10" customHeight="1">
      <c r="A805" s="43"/>
      <c r="B805" s="258"/>
      <c r="C805" s="258"/>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D805" s="244"/>
      <c r="AE805" s="244"/>
      <c r="AF805" s="244"/>
      <c r="AG805" s="244"/>
      <c r="AH805" s="244"/>
      <c r="AI805" s="244"/>
      <c r="AJ805" s="244"/>
      <c r="AK805" s="244"/>
      <c r="AL805" s="244"/>
      <c r="AM805" s="244"/>
      <c r="AN805" s="244"/>
      <c r="AO805" s="244"/>
      <c r="AP805" s="244"/>
      <c r="AQ805" s="244"/>
      <c r="AR805" s="244"/>
      <c r="AS805" s="244"/>
      <c r="AT805" s="244"/>
      <c r="AU805" s="244"/>
      <c r="AV805" s="244"/>
      <c r="AW805" s="244"/>
      <c r="AX805" s="258"/>
      <c r="AY805" s="258"/>
      <c r="AZ805" s="234"/>
      <c r="BA805" s="43"/>
    </row>
    <row r="806" spans="1:53" s="3" customFormat="1" ht="10" customHeight="1">
      <c r="A806" s="43"/>
      <c r="B806" s="258"/>
      <c r="C806" s="258"/>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D806" s="244"/>
      <c r="AE806" s="244"/>
      <c r="AF806" s="244"/>
      <c r="AG806" s="244"/>
      <c r="AH806" s="244"/>
      <c r="AI806" s="244"/>
      <c r="AJ806" s="244"/>
      <c r="AK806" s="244"/>
      <c r="AL806" s="244"/>
      <c r="AM806" s="244"/>
      <c r="AN806" s="244"/>
      <c r="AO806" s="244"/>
      <c r="AP806" s="244"/>
      <c r="AQ806" s="244"/>
      <c r="AR806" s="244"/>
      <c r="AS806" s="244"/>
      <c r="AT806" s="244"/>
      <c r="AU806" s="244"/>
      <c r="AV806" s="244"/>
      <c r="AW806" s="244"/>
      <c r="AX806" s="258"/>
      <c r="AY806" s="258"/>
      <c r="AZ806" s="234"/>
      <c r="BA806" s="43"/>
    </row>
    <row r="807" spans="1:53" s="3" customFormat="1" ht="10" customHeight="1">
      <c r="A807" s="43"/>
      <c r="B807" s="258"/>
      <c r="C807" s="258"/>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D807" s="244"/>
      <c r="AE807" s="244"/>
      <c r="AF807" s="244"/>
      <c r="AG807" s="244"/>
      <c r="AH807" s="244"/>
      <c r="AI807" s="244"/>
      <c r="AJ807" s="244"/>
      <c r="AK807" s="244"/>
      <c r="AL807" s="244"/>
      <c r="AM807" s="244"/>
      <c r="AN807" s="244"/>
      <c r="AO807" s="244"/>
      <c r="AP807" s="244"/>
      <c r="AQ807" s="244"/>
      <c r="AR807" s="244"/>
      <c r="AS807" s="244"/>
      <c r="AT807" s="244"/>
      <c r="AU807" s="244"/>
      <c r="AV807" s="244"/>
      <c r="AW807" s="244"/>
      <c r="AX807" s="258"/>
      <c r="AY807" s="258"/>
      <c r="AZ807" s="234"/>
      <c r="BA807" s="43"/>
    </row>
    <row r="808" spans="1:53" s="3" customFormat="1" ht="10" customHeight="1">
      <c r="A808" s="43"/>
      <c r="B808" s="258"/>
      <c r="C808" s="258"/>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44"/>
      <c r="AE808" s="244"/>
      <c r="AF808" s="244"/>
      <c r="AG808" s="244"/>
      <c r="AH808" s="244"/>
      <c r="AI808" s="244"/>
      <c r="AJ808" s="244"/>
      <c r="AK808" s="244"/>
      <c r="AL808" s="244"/>
      <c r="AM808" s="244"/>
      <c r="AN808" s="244"/>
      <c r="AO808" s="244"/>
      <c r="AP808" s="244"/>
      <c r="AQ808" s="244"/>
      <c r="AR808" s="244"/>
      <c r="AS808" s="244"/>
      <c r="AT808" s="244"/>
      <c r="AU808" s="244"/>
      <c r="AV808" s="244"/>
      <c r="AW808" s="244"/>
      <c r="AX808" s="258"/>
      <c r="AY808" s="258"/>
      <c r="AZ808" s="234"/>
      <c r="BA808" s="43"/>
    </row>
    <row r="809" spans="1:53" s="3" customFormat="1" ht="10" customHeight="1">
      <c r="A809" s="43"/>
      <c r="B809" s="258"/>
      <c r="C809" s="258"/>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c r="AI809" s="244"/>
      <c r="AJ809" s="244"/>
      <c r="AK809" s="244"/>
      <c r="AL809" s="244"/>
      <c r="AM809" s="244"/>
      <c r="AN809" s="244"/>
      <c r="AO809" s="244"/>
      <c r="AP809" s="244"/>
      <c r="AQ809" s="244"/>
      <c r="AR809" s="244"/>
      <c r="AS809" s="244"/>
      <c r="AT809" s="244"/>
      <c r="AU809" s="244"/>
      <c r="AV809" s="244"/>
      <c r="AW809" s="244"/>
      <c r="AX809" s="258"/>
      <c r="AY809" s="258"/>
      <c r="AZ809" s="234"/>
      <c r="BA809" s="43"/>
    </row>
    <row r="810" spans="1:53" s="3" customFormat="1" ht="10" customHeight="1">
      <c r="A810" s="43"/>
      <c r="B810" s="258"/>
      <c r="C810" s="258"/>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4"/>
      <c r="AJ810" s="244"/>
      <c r="AK810" s="244"/>
      <c r="AL810" s="244"/>
      <c r="AM810" s="244"/>
      <c r="AN810" s="244"/>
      <c r="AO810" s="244"/>
      <c r="AP810" s="244"/>
      <c r="AQ810" s="244"/>
      <c r="AR810" s="244"/>
      <c r="AS810" s="244"/>
      <c r="AT810" s="244"/>
      <c r="AU810" s="244"/>
      <c r="AV810" s="244"/>
      <c r="AW810" s="244"/>
      <c r="AX810" s="258"/>
      <c r="AY810" s="258"/>
      <c r="AZ810" s="234"/>
      <c r="BA810" s="43"/>
    </row>
    <row r="811" spans="1:53" s="3" customFormat="1" ht="10" customHeight="1">
      <c r="A811" s="43"/>
      <c r="B811" s="258"/>
      <c r="C811" s="258"/>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D811" s="244"/>
      <c r="AE811" s="244"/>
      <c r="AF811" s="244"/>
      <c r="AG811" s="244"/>
      <c r="AH811" s="244"/>
      <c r="AI811" s="244"/>
      <c r="AJ811" s="244"/>
      <c r="AK811" s="244"/>
      <c r="AL811" s="244"/>
      <c r="AM811" s="244"/>
      <c r="AN811" s="244"/>
      <c r="AO811" s="244"/>
      <c r="AP811" s="244"/>
      <c r="AQ811" s="244"/>
      <c r="AR811" s="244"/>
      <c r="AS811" s="244"/>
      <c r="AT811" s="244"/>
      <c r="AU811" s="244"/>
      <c r="AV811" s="244"/>
      <c r="AW811" s="244"/>
      <c r="AX811" s="258"/>
      <c r="AY811" s="258"/>
      <c r="AZ811" s="234"/>
      <c r="BA811" s="43"/>
    </row>
    <row r="812" spans="1:53" s="3" customFormat="1" ht="10" customHeight="1">
      <c r="A812" s="43"/>
      <c r="B812" s="258"/>
      <c r="C812" s="258"/>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44"/>
      <c r="AE812" s="244"/>
      <c r="AF812" s="244"/>
      <c r="AG812" s="244"/>
      <c r="AH812" s="244"/>
      <c r="AI812" s="244"/>
      <c r="AJ812" s="244"/>
      <c r="AK812" s="244"/>
      <c r="AL812" s="244"/>
      <c r="AM812" s="244"/>
      <c r="AN812" s="244"/>
      <c r="AO812" s="244"/>
      <c r="AP812" s="244"/>
      <c r="AQ812" s="244"/>
      <c r="AR812" s="244"/>
      <c r="AS812" s="244"/>
      <c r="AT812" s="244"/>
      <c r="AU812" s="244"/>
      <c r="AV812" s="244"/>
      <c r="AW812" s="244"/>
      <c r="AX812" s="258"/>
      <c r="AY812" s="258"/>
      <c r="AZ812" s="234"/>
      <c r="BA812" s="43"/>
    </row>
    <row r="813" spans="1:53" s="3" customFormat="1" ht="10" customHeight="1">
      <c r="A813" s="43"/>
      <c r="B813" s="258"/>
      <c r="C813" s="258"/>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44"/>
      <c r="AE813" s="244"/>
      <c r="AF813" s="244"/>
      <c r="AG813" s="244"/>
      <c r="AH813" s="244"/>
      <c r="AI813" s="244"/>
      <c r="AJ813" s="244"/>
      <c r="AK813" s="244"/>
      <c r="AL813" s="244"/>
      <c r="AM813" s="244"/>
      <c r="AN813" s="244"/>
      <c r="AO813" s="244"/>
      <c r="AP813" s="244"/>
      <c r="AQ813" s="244"/>
      <c r="AR813" s="244"/>
      <c r="AS813" s="244"/>
      <c r="AT813" s="244"/>
      <c r="AU813" s="244"/>
      <c r="AV813" s="244"/>
      <c r="AW813" s="244"/>
      <c r="AX813" s="258"/>
      <c r="AY813" s="258"/>
      <c r="AZ813" s="234"/>
      <c r="BA813" s="43"/>
    </row>
    <row r="814" spans="1:53" s="3" customFormat="1" ht="10" customHeight="1">
      <c r="A814" s="43"/>
      <c r="B814" s="258"/>
      <c r="C814" s="258"/>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D814" s="244"/>
      <c r="AE814" s="244"/>
      <c r="AF814" s="244"/>
      <c r="AG814" s="244"/>
      <c r="AH814" s="244"/>
      <c r="AI814" s="244"/>
      <c r="AJ814" s="244"/>
      <c r="AK814" s="244"/>
      <c r="AL814" s="244"/>
      <c r="AM814" s="244"/>
      <c r="AN814" s="244"/>
      <c r="AO814" s="244"/>
      <c r="AP814" s="244"/>
      <c r="AQ814" s="244"/>
      <c r="AR814" s="244"/>
      <c r="AS814" s="244"/>
      <c r="AT814" s="244"/>
      <c r="AU814" s="244"/>
      <c r="AV814" s="244"/>
      <c r="AW814" s="244"/>
      <c r="AX814" s="258"/>
      <c r="AY814" s="258"/>
      <c r="AZ814" s="234"/>
      <c r="BA814" s="43"/>
    </row>
    <row r="815" spans="1:53" s="3" customFormat="1" ht="10" customHeight="1">
      <c r="A815" s="43"/>
      <c r="B815" s="258"/>
      <c r="C815" s="258"/>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D815" s="244"/>
      <c r="AE815" s="244"/>
      <c r="AF815" s="244"/>
      <c r="AG815" s="244"/>
      <c r="AH815" s="244"/>
      <c r="AI815" s="244"/>
      <c r="AJ815" s="244"/>
      <c r="AK815" s="244"/>
      <c r="AL815" s="244"/>
      <c r="AM815" s="244"/>
      <c r="AN815" s="244"/>
      <c r="AO815" s="244"/>
      <c r="AP815" s="244"/>
      <c r="AQ815" s="244"/>
      <c r="AR815" s="244"/>
      <c r="AS815" s="244"/>
      <c r="AT815" s="244"/>
      <c r="AU815" s="244"/>
      <c r="AV815" s="244"/>
      <c r="AW815" s="244"/>
      <c r="AX815" s="258"/>
      <c r="AY815" s="258"/>
      <c r="AZ815" s="234"/>
      <c r="BA815" s="43"/>
    </row>
    <row r="816" spans="1:53" s="3" customFormat="1" ht="10" customHeight="1">
      <c r="A816" s="43"/>
      <c r="B816" s="258"/>
      <c r="C816" s="258"/>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D816" s="244"/>
      <c r="AE816" s="244"/>
      <c r="AF816" s="244"/>
      <c r="AG816" s="244"/>
      <c r="AH816" s="244"/>
      <c r="AI816" s="244"/>
      <c r="AJ816" s="244"/>
      <c r="AK816" s="244"/>
      <c r="AL816" s="244"/>
      <c r="AM816" s="244"/>
      <c r="AN816" s="244"/>
      <c r="AO816" s="244"/>
      <c r="AP816" s="244"/>
      <c r="AQ816" s="244"/>
      <c r="AR816" s="244"/>
      <c r="AS816" s="244"/>
      <c r="AT816" s="244"/>
      <c r="AU816" s="244"/>
      <c r="AV816" s="244"/>
      <c r="AW816" s="244"/>
      <c r="AX816" s="258"/>
      <c r="AY816" s="258"/>
      <c r="AZ816" s="234"/>
      <c r="BA816" s="43"/>
    </row>
    <row r="817" spans="1:107" s="3" customFormat="1" ht="10" customHeight="1">
      <c r="A817" s="43"/>
      <c r="B817" s="258"/>
      <c r="C817" s="258"/>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D817" s="244"/>
      <c r="AE817" s="244"/>
      <c r="AF817" s="244"/>
      <c r="AG817" s="244"/>
      <c r="AH817" s="244"/>
      <c r="AI817" s="244"/>
      <c r="AJ817" s="244"/>
      <c r="AK817" s="244"/>
      <c r="AL817" s="244"/>
      <c r="AM817" s="244"/>
      <c r="AN817" s="244"/>
      <c r="AO817" s="244"/>
      <c r="AP817" s="244"/>
      <c r="AQ817" s="244"/>
      <c r="AR817" s="244"/>
      <c r="AS817" s="244"/>
      <c r="AT817" s="244"/>
      <c r="AU817" s="244"/>
      <c r="AV817" s="244"/>
      <c r="AW817" s="244"/>
      <c r="AX817" s="258"/>
      <c r="AY817" s="258"/>
      <c r="AZ817" s="234"/>
      <c r="BA817" s="43"/>
    </row>
    <row r="818" spans="1:107" s="3" customFormat="1" ht="10" customHeight="1">
      <c r="A818" s="43"/>
      <c r="B818" s="258"/>
      <c r="C818" s="258"/>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c r="AA818" s="244"/>
      <c r="AB818" s="244"/>
      <c r="AC818" s="244"/>
      <c r="AD818" s="244"/>
      <c r="AE818" s="244"/>
      <c r="AF818" s="244"/>
      <c r="AG818" s="244"/>
      <c r="AH818" s="244"/>
      <c r="AI818" s="244"/>
      <c r="AJ818" s="244"/>
      <c r="AK818" s="244"/>
      <c r="AL818" s="244"/>
      <c r="AM818" s="244"/>
      <c r="AN818" s="244"/>
      <c r="AO818" s="244"/>
      <c r="AP818" s="244"/>
      <c r="AQ818" s="244"/>
      <c r="AR818" s="244"/>
      <c r="AS818" s="244"/>
      <c r="AT818" s="244"/>
      <c r="AU818" s="244"/>
      <c r="AV818" s="244"/>
      <c r="AW818" s="244"/>
      <c r="AX818" s="258"/>
      <c r="AY818" s="258"/>
      <c r="AZ818" s="234"/>
      <c r="BA818" s="43"/>
    </row>
    <row r="819" spans="1:107" s="3" customFormat="1" ht="10" customHeight="1">
      <c r="A819" s="43"/>
      <c r="B819" s="258"/>
      <c r="C819" s="258"/>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D819" s="244"/>
      <c r="AE819" s="244"/>
      <c r="AF819" s="244"/>
      <c r="AG819" s="244"/>
      <c r="AH819" s="244"/>
      <c r="AI819" s="244"/>
      <c r="AJ819" s="244"/>
      <c r="AK819" s="244"/>
      <c r="AL819" s="244"/>
      <c r="AM819" s="244"/>
      <c r="AN819" s="244"/>
      <c r="AO819" s="244"/>
      <c r="AP819" s="244"/>
      <c r="AQ819" s="244"/>
      <c r="AR819" s="244"/>
      <c r="AS819" s="244"/>
      <c r="AT819" s="244"/>
      <c r="AU819" s="244"/>
      <c r="AV819" s="244"/>
      <c r="AW819" s="244"/>
      <c r="AX819" s="258"/>
      <c r="AY819" s="258"/>
      <c r="AZ819" s="234"/>
      <c r="BA819" s="43"/>
    </row>
    <row r="820" spans="1:107" s="3" customFormat="1" ht="10" customHeight="1">
      <c r="A820" s="43"/>
      <c r="B820" s="96"/>
      <c r="C820" s="96"/>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c r="AA820" s="244"/>
      <c r="AB820" s="244"/>
      <c r="AC820" s="244"/>
      <c r="AD820" s="244"/>
      <c r="AE820" s="244"/>
      <c r="AF820" s="244"/>
      <c r="AG820" s="244"/>
      <c r="AH820" s="244"/>
      <c r="AI820" s="244"/>
      <c r="AJ820" s="244"/>
      <c r="AK820" s="244"/>
      <c r="AL820" s="244"/>
      <c r="AM820" s="244"/>
      <c r="AN820" s="244"/>
      <c r="AO820" s="244"/>
      <c r="AP820" s="244"/>
      <c r="AQ820" s="244"/>
      <c r="AR820" s="244"/>
      <c r="AS820" s="244"/>
      <c r="AT820" s="244"/>
      <c r="AU820" s="244"/>
      <c r="AV820" s="244"/>
      <c r="AW820" s="244"/>
      <c r="AX820" s="96"/>
      <c r="AY820" s="96"/>
      <c r="AZ820" s="234"/>
      <c r="BA820" s="43"/>
    </row>
    <row r="821" spans="1:107" s="3" customFormat="1" ht="10" customHeight="1">
      <c r="A821" s="43"/>
      <c r="B821" s="96"/>
      <c r="C821" s="96"/>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D821" s="244"/>
      <c r="AE821" s="244"/>
      <c r="AF821" s="244"/>
      <c r="AG821" s="244"/>
      <c r="AH821" s="244"/>
      <c r="AI821" s="244"/>
      <c r="AJ821" s="244"/>
      <c r="AK821" s="244"/>
      <c r="AL821" s="244"/>
      <c r="AM821" s="244"/>
      <c r="AN821" s="244"/>
      <c r="AO821" s="244"/>
      <c r="AP821" s="244"/>
      <c r="AQ821" s="244"/>
      <c r="AR821" s="244"/>
      <c r="AS821" s="244"/>
      <c r="AT821" s="244"/>
      <c r="AU821" s="244"/>
      <c r="AV821" s="244"/>
      <c r="AW821" s="244"/>
      <c r="AX821" s="96"/>
      <c r="AY821" s="96"/>
      <c r="AZ821" s="234"/>
      <c r="BA821" s="43"/>
    </row>
    <row r="822" spans="1:107" s="3" customFormat="1" ht="10" customHeight="1">
      <c r="A822" s="43"/>
      <c r="B822" s="96"/>
      <c r="C822" s="96"/>
      <c r="D822" s="96"/>
      <c r="E822" s="96"/>
      <c r="F822" s="96"/>
      <c r="G822" s="267"/>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66"/>
      <c r="AE822" s="266"/>
      <c r="AF822" s="266"/>
      <c r="AG822" s="266"/>
      <c r="AH822" s="266"/>
      <c r="AI822" s="266"/>
      <c r="AJ822" s="266"/>
      <c r="AK822" s="266"/>
      <c r="AL822" s="266"/>
      <c r="AM822" s="266"/>
      <c r="AN822" s="266"/>
      <c r="AO822" s="266"/>
      <c r="AP822" s="266"/>
      <c r="AQ822" s="266"/>
      <c r="AR822" s="266"/>
      <c r="AS822" s="266"/>
      <c r="AT822" s="266"/>
      <c r="AU822" s="266"/>
      <c r="AV822" s="266"/>
      <c r="AW822" s="96"/>
      <c r="AX822" s="96"/>
      <c r="AY822" s="96"/>
      <c r="AZ822" s="234"/>
      <c r="BA822" s="43"/>
    </row>
    <row r="823" spans="1:107" s="3" customFormat="1" ht="10" customHeight="1">
      <c r="A823" s="43"/>
      <c r="B823" s="96"/>
      <c r="C823" s="96"/>
      <c r="D823" s="96"/>
      <c r="E823" s="96"/>
      <c r="F823" s="96"/>
      <c r="G823" s="96"/>
      <c r="H823" s="266"/>
      <c r="I823" s="266"/>
      <c r="J823" s="266"/>
      <c r="K823" s="266"/>
      <c r="L823" s="266"/>
      <c r="M823" s="266"/>
      <c r="N823" s="266"/>
      <c r="O823" s="266"/>
      <c r="P823" s="266"/>
      <c r="Q823" s="266"/>
      <c r="R823" s="266"/>
      <c r="S823" s="266"/>
      <c r="T823" s="266"/>
      <c r="U823" s="266"/>
      <c r="V823" s="266"/>
      <c r="W823" s="266"/>
      <c r="X823" s="266"/>
      <c r="AE823" s="266"/>
      <c r="AF823" s="266"/>
      <c r="AG823" s="266"/>
      <c r="AH823" s="266"/>
      <c r="AI823" s="266"/>
      <c r="AJ823" s="266"/>
      <c r="AK823" s="266"/>
      <c r="AL823" s="266"/>
      <c r="AM823" s="266"/>
      <c r="AN823" s="266"/>
      <c r="AO823" s="266"/>
      <c r="AP823" s="266"/>
      <c r="AQ823" s="266"/>
      <c r="AR823" s="266"/>
      <c r="AS823" s="266"/>
      <c r="AT823" s="266"/>
      <c r="AU823" s="266"/>
      <c r="AV823" s="266"/>
      <c r="AW823" s="96"/>
      <c r="AX823" s="96"/>
      <c r="AY823" s="96"/>
      <c r="AZ823" s="234"/>
      <c r="BA823" s="43"/>
    </row>
    <row r="824" spans="1:107" s="3" customFormat="1" ht="10" customHeight="1">
      <c r="A824" s="43"/>
      <c r="B824" s="96"/>
      <c r="C824" s="96"/>
      <c r="D824" s="96"/>
      <c r="E824" s="96"/>
      <c r="F824" s="96"/>
      <c r="G824" s="96"/>
      <c r="I824" s="300"/>
      <c r="J824" s="300"/>
      <c r="K824" s="300"/>
      <c r="L824" s="300"/>
      <c r="M824" s="300"/>
      <c r="N824" s="300"/>
      <c r="O824" s="300"/>
      <c r="P824" s="300"/>
      <c r="Q824" s="300"/>
      <c r="R824" s="300"/>
      <c r="S824" s="300"/>
      <c r="T824" s="300"/>
      <c r="U824" s="300"/>
      <c r="V824" s="300"/>
      <c r="W824" s="300"/>
      <c r="X824" s="412" t="s">
        <v>665</v>
      </c>
      <c r="Y824" s="413"/>
      <c r="Z824" s="413"/>
      <c r="AA824" s="413"/>
      <c r="AB824" s="413"/>
      <c r="AC824" s="413"/>
      <c r="AD824" s="300"/>
      <c r="AE824" s="300"/>
      <c r="AF824" s="300"/>
      <c r="AG824" s="300"/>
      <c r="AH824" s="300"/>
      <c r="AI824" s="300"/>
      <c r="AJ824" s="300"/>
      <c r="AK824" s="300"/>
      <c r="AL824" s="300"/>
      <c r="AM824" s="300"/>
      <c r="AN824" s="300"/>
      <c r="AO824" s="300"/>
      <c r="AP824" s="300"/>
      <c r="AQ824" s="300"/>
      <c r="AR824" s="300"/>
      <c r="AS824" s="300"/>
      <c r="AT824" s="300"/>
      <c r="AU824" s="300"/>
      <c r="AV824" s="300"/>
      <c r="AW824" s="96"/>
      <c r="AX824" s="96"/>
      <c r="AY824" s="96"/>
      <c r="AZ824" s="234"/>
      <c r="BA824" s="43"/>
    </row>
    <row r="825" spans="1:107" s="3" customFormat="1" ht="10" customHeight="1">
      <c r="A825" s="43"/>
      <c r="B825" s="96"/>
      <c r="C825" s="96"/>
      <c r="D825" s="96"/>
      <c r="E825" s="96"/>
      <c r="F825" s="96"/>
      <c r="G825" s="96"/>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c r="AE825" s="300"/>
      <c r="AF825" s="300"/>
      <c r="AG825" s="300"/>
      <c r="AH825" s="300"/>
      <c r="AI825" s="300"/>
      <c r="AJ825" s="300"/>
      <c r="AK825" s="300"/>
      <c r="AL825" s="300"/>
      <c r="AM825" s="300"/>
      <c r="AN825" s="300"/>
      <c r="AO825" s="300"/>
      <c r="AP825" s="300"/>
      <c r="AQ825" s="300"/>
      <c r="AR825" s="300"/>
      <c r="AS825" s="300"/>
      <c r="AT825" s="300"/>
      <c r="AU825" s="300"/>
      <c r="AV825" s="300"/>
      <c r="AW825" s="96"/>
      <c r="AX825" s="96"/>
      <c r="AY825" s="96"/>
      <c r="AZ825" s="234"/>
      <c r="BA825" s="43"/>
    </row>
    <row r="826" spans="1:107" s="3" customFormat="1" ht="10" customHeight="1">
      <c r="A826" s="43"/>
      <c r="B826" s="96"/>
      <c r="C826" s="96"/>
      <c r="D826" s="96"/>
      <c r="E826" s="245"/>
      <c r="F826" s="245"/>
      <c r="G826" s="311"/>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310"/>
      <c r="AE826" s="310"/>
      <c r="AF826" s="310"/>
      <c r="AG826" s="310"/>
      <c r="AH826" s="310"/>
      <c r="AI826" s="310"/>
      <c r="AJ826" s="310"/>
      <c r="AK826" s="310"/>
      <c r="AL826" s="310"/>
      <c r="AM826" s="310"/>
      <c r="AN826" s="310"/>
      <c r="AO826" s="310"/>
      <c r="AP826" s="310"/>
      <c r="AQ826" s="310"/>
      <c r="AR826" s="310"/>
      <c r="AS826" s="310"/>
      <c r="AT826" s="310"/>
      <c r="AU826" s="310"/>
      <c r="AV826" s="310"/>
      <c r="AW826" s="96"/>
      <c r="AX826" s="96"/>
      <c r="AY826" s="96"/>
      <c r="AZ826" s="234"/>
      <c r="BA826" s="43"/>
    </row>
    <row r="827" spans="1:107" s="3" customFormat="1" ht="10" customHeight="1">
      <c r="A827" s="43"/>
      <c r="B827" s="96"/>
      <c r="C827" s="96"/>
      <c r="D827" s="96"/>
      <c r="E827" s="245"/>
      <c r="F827" s="245"/>
      <c r="G827" s="320" t="s">
        <v>737</v>
      </c>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19"/>
      <c r="AD827" s="319"/>
      <c r="AE827" s="319"/>
      <c r="AF827" s="319"/>
      <c r="AG827" s="319"/>
      <c r="AH827" s="319"/>
      <c r="AI827" s="319"/>
      <c r="AJ827" s="319"/>
      <c r="AK827" s="319"/>
      <c r="AL827" s="319"/>
      <c r="AM827" s="319"/>
      <c r="AN827" s="319"/>
      <c r="AO827" s="319"/>
      <c r="AP827" s="319"/>
      <c r="AQ827" s="319"/>
      <c r="AR827" s="319"/>
      <c r="AS827" s="319"/>
      <c r="AT827" s="319"/>
      <c r="AU827" s="310"/>
      <c r="AV827" s="310"/>
      <c r="AW827" s="96"/>
      <c r="AX827" s="96"/>
      <c r="AY827" s="96"/>
      <c r="AZ827" s="234"/>
      <c r="BA827" s="43"/>
    </row>
    <row r="828" spans="1:107" s="3" customFormat="1" ht="10" customHeight="1">
      <c r="A828" s="43"/>
      <c r="B828" s="96"/>
      <c r="C828" s="96"/>
      <c r="D828" s="96"/>
      <c r="E828" s="245"/>
      <c r="F828" s="245"/>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19"/>
      <c r="AD828" s="319"/>
      <c r="AE828" s="319"/>
      <c r="AF828" s="319"/>
      <c r="AG828" s="319"/>
      <c r="AH828" s="319"/>
      <c r="AI828" s="319"/>
      <c r="AJ828" s="319"/>
      <c r="AK828" s="319"/>
      <c r="AL828" s="319"/>
      <c r="AM828" s="319"/>
      <c r="AN828" s="319"/>
      <c r="AO828" s="319"/>
      <c r="AP828" s="319"/>
      <c r="AQ828" s="319"/>
      <c r="AR828" s="319"/>
      <c r="AS828" s="319"/>
      <c r="AT828" s="319"/>
      <c r="AU828" s="310"/>
      <c r="AV828" s="310"/>
      <c r="AW828" s="96"/>
      <c r="AX828" s="96"/>
      <c r="AY828" s="96"/>
      <c r="AZ828" s="234"/>
      <c r="BA828" s="43"/>
    </row>
    <row r="829" spans="1:107" s="3" customFormat="1" ht="10" customHeight="1">
      <c r="A829" s="43"/>
      <c r="B829" s="96"/>
      <c r="C829" s="96"/>
      <c r="D829" s="96"/>
      <c r="E829" s="245"/>
      <c r="F829" s="245"/>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19"/>
      <c r="AD829" s="319"/>
      <c r="AE829" s="319"/>
      <c r="AF829" s="319"/>
      <c r="AG829" s="319"/>
      <c r="AH829" s="319"/>
      <c r="AI829" s="319"/>
      <c r="AJ829" s="319"/>
      <c r="AK829" s="319"/>
      <c r="AL829" s="319"/>
      <c r="AM829" s="319"/>
      <c r="AN829" s="319"/>
      <c r="AO829" s="319"/>
      <c r="AP829" s="319"/>
      <c r="AQ829" s="319"/>
      <c r="AR829" s="319"/>
      <c r="AS829" s="319"/>
      <c r="AT829" s="319"/>
      <c r="AU829" s="310"/>
      <c r="AV829" s="310"/>
      <c r="AW829" s="96"/>
      <c r="AX829" s="96"/>
      <c r="AY829" s="96"/>
      <c r="AZ829" s="234"/>
      <c r="BA829" s="43"/>
    </row>
    <row r="830" spans="1:107" s="3" customFormat="1" ht="10" customHeight="1">
      <c r="A830" s="43"/>
      <c r="B830" s="96"/>
      <c r="C830" s="96"/>
      <c r="D830" s="96"/>
      <c r="E830" s="245"/>
      <c r="F830" s="245"/>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19"/>
      <c r="AD830" s="319"/>
      <c r="AE830" s="319"/>
      <c r="AF830" s="319"/>
      <c r="AG830" s="319"/>
      <c r="AH830" s="319"/>
      <c r="AI830" s="319"/>
      <c r="AJ830" s="319"/>
      <c r="AK830" s="319"/>
      <c r="AL830" s="319"/>
      <c r="AM830" s="319"/>
      <c r="AN830" s="319"/>
      <c r="AO830" s="319"/>
      <c r="AP830" s="319"/>
      <c r="AQ830" s="319"/>
      <c r="AR830" s="319"/>
      <c r="AS830" s="319"/>
      <c r="AT830" s="319"/>
      <c r="AU830" s="310"/>
      <c r="AV830" s="310"/>
      <c r="AW830" s="96"/>
      <c r="AX830" s="96"/>
      <c r="AY830" s="96"/>
      <c r="AZ830" s="234"/>
      <c r="BA830" s="43"/>
      <c r="BJ830" s="35" t="s">
        <v>541</v>
      </c>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row>
    <row r="831" spans="1:107" s="3" customFormat="1" ht="10" customHeight="1">
      <c r="A831" s="43"/>
      <c r="B831" s="96"/>
      <c r="C831" s="96"/>
      <c r="D831" s="96"/>
      <c r="E831" s="245"/>
      <c r="F831" s="245"/>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19"/>
      <c r="AD831" s="319"/>
      <c r="AE831" s="319"/>
      <c r="AF831" s="319"/>
      <c r="AG831" s="319"/>
      <c r="AH831" s="319"/>
      <c r="AI831" s="319"/>
      <c r="AJ831" s="319"/>
      <c r="AK831" s="319"/>
      <c r="AL831" s="319"/>
      <c r="AM831" s="319"/>
      <c r="AN831" s="319"/>
      <c r="AO831" s="319"/>
      <c r="AP831" s="319"/>
      <c r="AQ831" s="319"/>
      <c r="AR831" s="319"/>
      <c r="AS831" s="319"/>
      <c r="AT831" s="319"/>
      <c r="AU831" s="310"/>
      <c r="AV831" s="310"/>
      <c r="AW831" s="96"/>
      <c r="AX831" s="96"/>
      <c r="AY831" s="96"/>
      <c r="AZ831" s="234"/>
      <c r="BA831" s="43"/>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row>
    <row r="832" spans="1:107" s="3" customFormat="1" ht="10" customHeight="1">
      <c r="A832" s="43"/>
      <c r="B832" s="96"/>
      <c r="C832" s="96"/>
      <c r="D832" s="96"/>
      <c r="E832" s="245"/>
      <c r="F832" s="245"/>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19"/>
      <c r="AD832" s="319"/>
      <c r="AE832" s="319"/>
      <c r="AF832" s="319"/>
      <c r="AG832" s="319"/>
      <c r="AH832" s="319"/>
      <c r="AI832" s="319"/>
      <c r="AJ832" s="319"/>
      <c r="AK832" s="319"/>
      <c r="AL832" s="319"/>
      <c r="AM832" s="319"/>
      <c r="AN832" s="319"/>
      <c r="AO832" s="319"/>
      <c r="AP832" s="319"/>
      <c r="AQ832" s="319"/>
      <c r="AR832" s="319"/>
      <c r="AS832" s="319"/>
      <c r="AT832" s="319"/>
      <c r="AU832" s="310"/>
      <c r="AV832" s="310"/>
      <c r="AW832" s="96"/>
      <c r="AX832" s="96"/>
      <c r="AY832" s="96"/>
      <c r="AZ832" s="234"/>
      <c r="BA832" s="43"/>
      <c r="CS832" s="36"/>
      <c r="CT832" s="36"/>
      <c r="CU832" s="36"/>
      <c r="CV832" s="36"/>
      <c r="CW832" s="36"/>
      <c r="CX832" s="36"/>
      <c r="CY832" s="36"/>
      <c r="CZ832" s="36"/>
      <c r="DA832" s="36"/>
      <c r="DB832" s="36"/>
      <c r="DC832" s="36"/>
    </row>
    <row r="833" spans="1:107" s="3" customFormat="1" ht="10" customHeight="1">
      <c r="A833" s="43"/>
      <c r="B833" s="96"/>
      <c r="C833" s="96"/>
      <c r="D833" s="96"/>
      <c r="E833" s="245"/>
      <c r="F833" s="245"/>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19"/>
      <c r="AD833" s="319"/>
      <c r="AE833" s="319"/>
      <c r="AF833" s="319"/>
      <c r="AG833" s="319"/>
      <c r="AH833" s="319"/>
      <c r="AI833" s="319"/>
      <c r="AJ833" s="319"/>
      <c r="AK833" s="319"/>
      <c r="AL833" s="319"/>
      <c r="AM833" s="319"/>
      <c r="AN833" s="319"/>
      <c r="AO833" s="319"/>
      <c r="AP833" s="319"/>
      <c r="AQ833" s="319"/>
      <c r="AR833" s="319"/>
      <c r="AS833" s="319"/>
      <c r="AT833" s="319"/>
      <c r="AU833" s="310"/>
      <c r="AV833" s="310"/>
      <c r="AW833" s="96"/>
      <c r="AX833" s="96"/>
      <c r="AY833" s="96"/>
      <c r="AZ833" s="234"/>
      <c r="BA833" s="43"/>
      <c r="CS833" s="36"/>
      <c r="CT833" s="36"/>
      <c r="CU833" s="36"/>
      <c r="CV833" s="36"/>
      <c r="CW833" s="36"/>
      <c r="CX833" s="36"/>
      <c r="CY833" s="36"/>
      <c r="CZ833" s="36"/>
      <c r="DA833" s="36"/>
      <c r="DB833" s="36"/>
      <c r="DC833" s="36"/>
    </row>
    <row r="834" spans="1:107" s="3" customFormat="1" ht="10" customHeight="1">
      <c r="A834" s="43"/>
      <c r="B834" s="96"/>
      <c r="C834" s="96"/>
      <c r="D834" s="96"/>
      <c r="E834" s="245"/>
      <c r="F834" s="245"/>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19"/>
      <c r="AD834" s="319"/>
      <c r="AE834" s="319"/>
      <c r="AF834" s="319"/>
      <c r="AG834" s="319"/>
      <c r="AH834" s="319"/>
      <c r="AI834" s="319"/>
      <c r="AJ834" s="319"/>
      <c r="AK834" s="319"/>
      <c r="AL834" s="319"/>
      <c r="AM834" s="319"/>
      <c r="AN834" s="319"/>
      <c r="AO834" s="319"/>
      <c r="AP834" s="319"/>
      <c r="AQ834" s="319"/>
      <c r="AR834" s="319"/>
      <c r="AS834" s="319"/>
      <c r="AT834" s="319"/>
      <c r="AU834" s="310"/>
      <c r="AV834" s="310"/>
      <c r="AW834" s="96"/>
      <c r="AX834" s="96"/>
      <c r="AY834" s="96"/>
      <c r="AZ834" s="234"/>
      <c r="BA834" s="43"/>
      <c r="CS834" s="36"/>
      <c r="CT834" s="36"/>
      <c r="CU834" s="36"/>
      <c r="CV834" s="36"/>
      <c r="CW834" s="36"/>
      <c r="CX834" s="36"/>
      <c r="CY834" s="36"/>
      <c r="CZ834" s="36"/>
      <c r="DA834" s="36"/>
      <c r="DB834" s="36"/>
      <c r="DC834" s="36"/>
    </row>
    <row r="835" spans="1:107" s="3" customFormat="1" ht="10" customHeight="1">
      <c r="A835" s="43"/>
      <c r="B835" s="96"/>
      <c r="C835" s="96"/>
      <c r="D835" s="96"/>
      <c r="E835" s="245"/>
      <c r="F835" s="245"/>
      <c r="G835" s="245"/>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0"/>
      <c r="AD835" s="310"/>
      <c r="AE835" s="310"/>
      <c r="AF835" s="310"/>
      <c r="AG835" s="310"/>
      <c r="AH835" s="310"/>
      <c r="AI835" s="310"/>
      <c r="AJ835" s="310"/>
      <c r="AK835" s="310"/>
      <c r="AL835" s="310"/>
      <c r="AM835" s="310"/>
      <c r="AN835" s="310"/>
      <c r="AO835" s="310"/>
      <c r="AP835" s="310"/>
      <c r="AQ835" s="310"/>
      <c r="AR835" s="310"/>
      <c r="AS835" s="310"/>
      <c r="AT835" s="310"/>
      <c r="AU835" s="310"/>
      <c r="AV835" s="310"/>
      <c r="AW835" s="96"/>
      <c r="AX835" s="96"/>
      <c r="AY835" s="96"/>
      <c r="AZ835" s="234"/>
      <c r="BA835" s="43"/>
      <c r="CS835" s="36"/>
      <c r="CT835" s="36"/>
      <c r="CU835" s="36"/>
      <c r="CV835" s="36"/>
      <c r="CW835" s="36"/>
      <c r="CX835" s="36"/>
      <c r="CY835" s="36"/>
      <c r="CZ835" s="36"/>
      <c r="DA835" s="36"/>
      <c r="DB835" s="36"/>
      <c r="DC835" s="36"/>
    </row>
    <row r="836" spans="1:107" s="3" customFormat="1" ht="10" customHeight="1">
      <c r="A836" s="43"/>
      <c r="B836" s="96"/>
      <c r="C836" s="96"/>
      <c r="D836" s="96"/>
      <c r="E836" s="245"/>
      <c r="F836" s="245"/>
      <c r="G836" s="245"/>
      <c r="H836" s="310"/>
      <c r="I836" s="310"/>
      <c r="J836" s="310"/>
      <c r="K836" s="310"/>
      <c r="L836" s="310"/>
      <c r="M836" s="310"/>
      <c r="N836" s="310"/>
      <c r="O836" s="310"/>
      <c r="P836" s="310"/>
      <c r="Q836" s="310"/>
      <c r="R836" s="310"/>
      <c r="S836" s="310"/>
      <c r="T836" s="310"/>
      <c r="U836" s="310"/>
      <c r="V836" s="310"/>
      <c r="W836" s="310"/>
      <c r="X836" s="310"/>
      <c r="Y836" s="310"/>
      <c r="Z836" s="310"/>
      <c r="AA836" s="310"/>
      <c r="AB836" s="310"/>
      <c r="AC836" s="310"/>
      <c r="AD836" s="310"/>
      <c r="AE836" s="310"/>
      <c r="AF836" s="310"/>
      <c r="AG836" s="310"/>
      <c r="AH836" s="310"/>
      <c r="AI836" s="310"/>
      <c r="AJ836" s="310"/>
      <c r="AK836" s="310"/>
      <c r="AL836" s="310"/>
      <c r="AM836" s="310"/>
      <c r="AN836" s="310"/>
      <c r="AO836" s="310"/>
      <c r="AP836" s="310"/>
      <c r="AQ836" s="310"/>
      <c r="AR836" s="310"/>
      <c r="AS836" s="310"/>
      <c r="AT836" s="310"/>
      <c r="AU836" s="310"/>
      <c r="AV836" s="310"/>
      <c r="AW836" s="96"/>
      <c r="AX836" s="96"/>
      <c r="AY836" s="96"/>
      <c r="AZ836" s="234"/>
      <c r="BA836" s="43"/>
      <c r="CS836" s="36"/>
      <c r="CT836" s="36"/>
      <c r="CU836" s="36"/>
      <c r="CV836" s="36"/>
      <c r="CW836" s="36"/>
      <c r="CX836" s="36"/>
      <c r="CY836" s="36"/>
      <c r="CZ836" s="36"/>
      <c r="DA836" s="36"/>
      <c r="DB836" s="36"/>
      <c r="DC836" s="36"/>
    </row>
    <row r="837" spans="1:107" s="1" customFormat="1" ht="10" customHeight="1">
      <c r="A837" s="42"/>
      <c r="B837" s="78"/>
      <c r="C837" s="78"/>
      <c r="D837" s="78"/>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275"/>
      <c r="AF837" s="275"/>
      <c r="AG837" s="275"/>
      <c r="AH837" s="275"/>
      <c r="AI837" s="275"/>
      <c r="AJ837" s="275"/>
      <c r="AK837" s="275"/>
      <c r="AL837" s="275"/>
      <c r="AM837" s="275"/>
      <c r="AN837" s="275"/>
      <c r="AO837" s="275"/>
      <c r="AP837" s="275"/>
      <c r="AQ837" s="275"/>
      <c r="AR837" s="275"/>
      <c r="AS837" s="275"/>
      <c r="AT837" s="275"/>
      <c r="AU837" s="275"/>
      <c r="AV837" s="275"/>
      <c r="AW837" s="78"/>
      <c r="AX837" s="78"/>
      <c r="AY837" s="78"/>
      <c r="AZ837" s="233"/>
      <c r="BA837" s="42"/>
      <c r="CS837" s="36"/>
      <c r="CT837" s="36"/>
      <c r="CU837" s="36"/>
      <c r="CV837" s="36"/>
      <c r="CW837" s="36"/>
      <c r="CX837" s="36"/>
      <c r="CY837" s="36"/>
      <c r="CZ837" s="36"/>
      <c r="DA837" s="36"/>
      <c r="DB837" s="36"/>
      <c r="DC837" s="36"/>
    </row>
    <row r="838" spans="1:107" s="1" customFormat="1" ht="10" customHeight="1">
      <c r="A838" s="42"/>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78"/>
      <c r="AP838" s="78"/>
      <c r="AQ838" s="78"/>
      <c r="AR838" s="78"/>
      <c r="AS838" s="78"/>
      <c r="AT838" s="78"/>
      <c r="AU838" s="78"/>
      <c r="AV838" s="78"/>
      <c r="AW838" s="78"/>
      <c r="AX838" s="78"/>
      <c r="AY838" s="78"/>
      <c r="AZ838" s="233"/>
      <c r="BA838" s="42"/>
      <c r="CS838" s="36"/>
      <c r="CT838" s="36"/>
      <c r="CU838" s="36"/>
      <c r="CV838" s="36"/>
      <c r="CW838" s="36"/>
      <c r="CX838" s="36"/>
      <c r="CY838" s="36"/>
      <c r="CZ838" s="36"/>
      <c r="DA838" s="36"/>
      <c r="DB838" s="36"/>
      <c r="DC838" s="36"/>
    </row>
    <row r="839" spans="1:107" s="1" customFormat="1" ht="10" customHeight="1">
      <c r="A839" s="42"/>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78"/>
      <c r="AP839" s="78"/>
      <c r="AQ839" s="78"/>
      <c r="AR839" s="78"/>
      <c r="AS839" s="78"/>
      <c r="AT839" s="78"/>
      <c r="AU839" s="78"/>
      <c r="AV839" s="78"/>
      <c r="AW839" s="78"/>
      <c r="AX839" s="78"/>
      <c r="AY839" s="78"/>
      <c r="AZ839" s="233"/>
      <c r="BA839" s="42"/>
      <c r="CS839" s="36"/>
      <c r="CT839" s="36"/>
      <c r="CU839" s="36"/>
      <c r="CV839" s="36"/>
      <c r="CW839" s="36"/>
      <c r="CX839" s="36"/>
      <c r="CY839" s="36"/>
      <c r="CZ839" s="36"/>
      <c r="DA839" s="36"/>
      <c r="DB839" s="36"/>
      <c r="DC839" s="36"/>
    </row>
    <row r="840" spans="1:107" s="1" customFormat="1" ht="6" customHeight="1">
      <c r="A840" s="42"/>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78"/>
      <c r="AP840" s="78"/>
      <c r="AQ840" s="78"/>
      <c r="AR840" s="78"/>
      <c r="AS840" s="78"/>
      <c r="AT840" s="78"/>
      <c r="AU840" s="78"/>
      <c r="AV840" s="78"/>
      <c r="AW840" s="78"/>
      <c r="AX840" s="78"/>
      <c r="AY840" s="78"/>
      <c r="AZ840" s="233"/>
      <c r="BA840" s="42"/>
      <c r="CS840" s="36"/>
      <c r="CT840" s="36"/>
      <c r="CU840" s="36"/>
      <c r="CV840" s="36"/>
      <c r="CW840" s="36"/>
      <c r="CX840" s="36"/>
      <c r="CY840" s="36"/>
      <c r="CZ840" s="36"/>
      <c r="DA840" s="36"/>
      <c r="DB840" s="36"/>
      <c r="DC840" s="36"/>
    </row>
    <row r="841" spans="1:107" s="1" customFormat="1" ht="15" customHeight="1">
      <c r="A841" s="42"/>
      <c r="B841" s="78"/>
      <c r="C841" s="78"/>
      <c r="D841" s="78"/>
      <c r="E841" s="78"/>
      <c r="F841" s="78"/>
      <c r="G841" s="78"/>
      <c r="H841" s="327" t="s">
        <v>738</v>
      </c>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328"/>
      <c r="AE841" s="328"/>
      <c r="AF841" s="328"/>
      <c r="AG841" s="328"/>
      <c r="AH841" s="328"/>
      <c r="AI841" s="328"/>
      <c r="AJ841" s="328"/>
      <c r="AK841" s="328"/>
      <c r="AL841" s="328"/>
      <c r="AM841" s="328"/>
      <c r="AN841" s="328"/>
      <c r="AO841" s="328"/>
      <c r="AP841" s="328"/>
      <c r="AQ841" s="328"/>
      <c r="AR841" s="328"/>
      <c r="AS841" s="328"/>
      <c r="AT841" s="328"/>
      <c r="AU841" s="328"/>
      <c r="AV841" s="78"/>
      <c r="AW841" s="78"/>
      <c r="AX841" s="78"/>
      <c r="AY841" s="78"/>
      <c r="AZ841" s="233"/>
      <c r="BA841" s="42"/>
      <c r="CS841" s="36"/>
      <c r="CT841" s="36"/>
      <c r="CU841" s="36"/>
      <c r="CV841" s="36"/>
      <c r="CW841" s="36"/>
      <c r="CX841" s="36"/>
      <c r="CY841" s="36"/>
      <c r="CZ841" s="36"/>
      <c r="DA841" s="36"/>
      <c r="DB841" s="36"/>
      <c r="DC841" s="36"/>
    </row>
    <row r="842" spans="1:107" s="1" customFormat="1" ht="10" customHeight="1">
      <c r="A842" s="42"/>
      <c r="B842" s="78"/>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75"/>
      <c r="AE842" s="275"/>
      <c r="AF842" s="275"/>
      <c r="AG842" s="275"/>
      <c r="AH842" s="275"/>
      <c r="AI842" s="275"/>
      <c r="AJ842" s="275"/>
      <c r="AK842" s="275"/>
      <c r="AL842" s="275"/>
      <c r="AM842" s="275"/>
      <c r="AN842" s="275"/>
      <c r="AO842" s="275"/>
      <c r="AP842" s="275"/>
      <c r="AQ842" s="275"/>
      <c r="AR842" s="275"/>
      <c r="AS842" s="275"/>
      <c r="AT842" s="275"/>
      <c r="AU842" s="275"/>
      <c r="AV842" s="275"/>
      <c r="AW842" s="275"/>
      <c r="AX842" s="78"/>
      <c r="AY842" s="78"/>
      <c r="AZ842" s="233"/>
      <c r="BA842" s="42"/>
      <c r="CS842" s="36"/>
      <c r="CT842" s="36"/>
      <c r="CU842" s="36"/>
      <c r="CV842" s="36"/>
      <c r="CW842" s="36"/>
      <c r="CX842" s="36"/>
      <c r="CY842" s="36"/>
      <c r="CZ842" s="36"/>
      <c r="DA842" s="36"/>
      <c r="DB842" s="36"/>
      <c r="DC842" s="36"/>
    </row>
    <row r="843" spans="1:107" s="1" customFormat="1" ht="10" customHeight="1">
      <c r="A843" s="42"/>
      <c r="B843" s="78"/>
      <c r="C843" s="275"/>
      <c r="D843" s="275"/>
      <c r="E843" s="275"/>
      <c r="F843" s="275"/>
      <c r="G843" s="318" t="s">
        <v>739</v>
      </c>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19"/>
      <c r="AD843" s="319"/>
      <c r="AE843" s="319"/>
      <c r="AF843" s="319"/>
      <c r="AG843" s="319"/>
      <c r="AH843" s="319"/>
      <c r="AI843" s="319"/>
      <c r="AJ843" s="319"/>
      <c r="AK843" s="319"/>
      <c r="AL843" s="319"/>
      <c r="AM843" s="319"/>
      <c r="AN843" s="319"/>
      <c r="AO843" s="319"/>
      <c r="AP843" s="319"/>
      <c r="AQ843" s="319"/>
      <c r="AR843" s="319"/>
      <c r="AS843" s="319"/>
      <c r="AT843" s="319"/>
      <c r="AU843" s="310"/>
      <c r="AV843" s="310"/>
      <c r="AW843" s="275"/>
      <c r="AX843" s="78"/>
      <c r="AY843" s="78"/>
      <c r="AZ843" s="233"/>
      <c r="BA843" s="42"/>
      <c r="CS843" s="36"/>
      <c r="CT843" s="36"/>
      <c r="CU843" s="36"/>
      <c r="CV843" s="36"/>
      <c r="CW843" s="36"/>
      <c r="CX843" s="36"/>
      <c r="CY843" s="36"/>
      <c r="CZ843" s="36"/>
      <c r="DA843" s="36"/>
      <c r="DB843" s="36"/>
      <c r="DC843" s="36"/>
    </row>
    <row r="844" spans="1:107" s="1" customFormat="1" ht="10" customHeight="1">
      <c r="A844" s="42"/>
      <c r="B844" s="78"/>
      <c r="C844" s="275"/>
      <c r="D844" s="275"/>
      <c r="E844" s="275"/>
      <c r="F844" s="275"/>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19"/>
      <c r="AD844" s="319"/>
      <c r="AE844" s="319"/>
      <c r="AF844" s="319"/>
      <c r="AG844" s="319"/>
      <c r="AH844" s="319"/>
      <c r="AI844" s="319"/>
      <c r="AJ844" s="319"/>
      <c r="AK844" s="319"/>
      <c r="AL844" s="319"/>
      <c r="AM844" s="319"/>
      <c r="AN844" s="319"/>
      <c r="AO844" s="319"/>
      <c r="AP844" s="319"/>
      <c r="AQ844" s="319"/>
      <c r="AR844" s="319"/>
      <c r="AS844" s="319"/>
      <c r="AT844" s="319"/>
      <c r="AU844" s="310"/>
      <c r="AV844" s="310"/>
      <c r="AW844" s="275"/>
      <c r="AX844" s="78"/>
      <c r="AY844" s="78"/>
      <c r="AZ844" s="233"/>
      <c r="BA844" s="42"/>
      <c r="CS844" s="36"/>
      <c r="CT844" s="36"/>
      <c r="CU844" s="36"/>
      <c r="CV844" s="36"/>
      <c r="CW844" s="36"/>
      <c r="CX844" s="36"/>
      <c r="CY844" s="36"/>
      <c r="CZ844" s="36"/>
      <c r="DA844" s="36"/>
      <c r="DB844" s="36"/>
      <c r="DC844" s="36"/>
    </row>
    <row r="845" spans="1:107" s="1" customFormat="1" ht="10" customHeight="1">
      <c r="A845" s="42"/>
      <c r="B845" s="78"/>
      <c r="C845" s="275"/>
      <c r="D845" s="275"/>
      <c r="E845" s="275"/>
      <c r="F845" s="275"/>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19"/>
      <c r="AD845" s="319"/>
      <c r="AE845" s="319"/>
      <c r="AF845" s="319"/>
      <c r="AG845" s="319"/>
      <c r="AH845" s="319"/>
      <c r="AI845" s="319"/>
      <c r="AJ845" s="319"/>
      <c r="AK845" s="319"/>
      <c r="AL845" s="319"/>
      <c r="AM845" s="319"/>
      <c r="AN845" s="319"/>
      <c r="AO845" s="319"/>
      <c r="AP845" s="319"/>
      <c r="AQ845" s="319"/>
      <c r="AR845" s="319"/>
      <c r="AS845" s="319"/>
      <c r="AT845" s="319"/>
      <c r="AU845" s="310"/>
      <c r="AV845" s="310"/>
      <c r="AW845" s="275"/>
      <c r="AX845" s="78"/>
      <c r="AY845" s="78"/>
      <c r="AZ845" s="233"/>
      <c r="BA845" s="42"/>
    </row>
    <row r="846" spans="1:107" s="1" customFormat="1" ht="11.25" customHeight="1">
      <c r="A846" s="42"/>
      <c r="B846" s="78"/>
      <c r="C846" s="275"/>
      <c r="D846" s="275"/>
      <c r="E846" s="275"/>
      <c r="F846" s="275"/>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19"/>
      <c r="AD846" s="319"/>
      <c r="AE846" s="319"/>
      <c r="AF846" s="319"/>
      <c r="AG846" s="319"/>
      <c r="AH846" s="319"/>
      <c r="AI846" s="319"/>
      <c r="AJ846" s="319"/>
      <c r="AK846" s="319"/>
      <c r="AL846" s="319"/>
      <c r="AM846" s="319"/>
      <c r="AN846" s="319"/>
      <c r="AO846" s="319"/>
      <c r="AP846" s="319"/>
      <c r="AQ846" s="319"/>
      <c r="AR846" s="319"/>
      <c r="AS846" s="319"/>
      <c r="AT846" s="319"/>
      <c r="AU846" s="310"/>
      <c r="AV846" s="310"/>
      <c r="AW846" s="275"/>
      <c r="AX846" s="78"/>
      <c r="AY846" s="78"/>
      <c r="AZ846" s="233"/>
      <c r="BA846" s="42"/>
    </row>
    <row r="847" spans="1:107" s="1" customFormat="1" ht="10" customHeight="1">
      <c r="A847" s="42"/>
      <c r="B847" s="78"/>
      <c r="C847" s="275"/>
      <c r="D847" s="275"/>
      <c r="E847" s="275"/>
      <c r="F847" s="275"/>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19"/>
      <c r="AD847" s="319"/>
      <c r="AE847" s="319"/>
      <c r="AF847" s="319"/>
      <c r="AG847" s="319"/>
      <c r="AH847" s="319"/>
      <c r="AI847" s="319"/>
      <c r="AJ847" s="319"/>
      <c r="AK847" s="319"/>
      <c r="AL847" s="319"/>
      <c r="AM847" s="319"/>
      <c r="AN847" s="319"/>
      <c r="AO847" s="319"/>
      <c r="AP847" s="319"/>
      <c r="AQ847" s="319"/>
      <c r="AR847" s="319"/>
      <c r="AS847" s="319"/>
      <c r="AT847" s="319"/>
      <c r="AU847" s="310"/>
      <c r="AV847" s="310"/>
      <c r="AW847" s="275"/>
      <c r="AX847" s="78"/>
      <c r="AY847" s="78"/>
      <c r="AZ847" s="233"/>
      <c r="BA847" s="42"/>
    </row>
    <row r="848" spans="1:107" s="1" customFormat="1" ht="10" customHeight="1">
      <c r="A848" s="42"/>
      <c r="B848" s="78"/>
      <c r="C848" s="275"/>
      <c r="D848" s="275"/>
      <c r="E848" s="275"/>
      <c r="F848" s="275"/>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19"/>
      <c r="AD848" s="319"/>
      <c r="AE848" s="319"/>
      <c r="AF848" s="319"/>
      <c r="AG848" s="319"/>
      <c r="AH848" s="319"/>
      <c r="AI848" s="319"/>
      <c r="AJ848" s="319"/>
      <c r="AK848" s="319"/>
      <c r="AL848" s="319"/>
      <c r="AM848" s="319"/>
      <c r="AN848" s="319"/>
      <c r="AO848" s="319"/>
      <c r="AP848" s="319"/>
      <c r="AQ848" s="319"/>
      <c r="AR848" s="319"/>
      <c r="AS848" s="319"/>
      <c r="AT848" s="319"/>
      <c r="AU848" s="310"/>
      <c r="AV848" s="310"/>
      <c r="AW848" s="275"/>
      <c r="AX848" s="78"/>
      <c r="AY848" s="78"/>
      <c r="AZ848" s="233"/>
      <c r="BA848" s="42"/>
    </row>
    <row r="849" spans="1:61" s="1" customFormat="1" ht="10" customHeight="1">
      <c r="A849" s="42"/>
      <c r="B849" s="78"/>
      <c r="C849" s="275"/>
      <c r="D849" s="275"/>
      <c r="E849" s="275"/>
      <c r="F849" s="275"/>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19"/>
      <c r="AD849" s="319"/>
      <c r="AE849" s="319"/>
      <c r="AF849" s="319"/>
      <c r="AG849" s="319"/>
      <c r="AH849" s="319"/>
      <c r="AI849" s="319"/>
      <c r="AJ849" s="319"/>
      <c r="AK849" s="319"/>
      <c r="AL849" s="319"/>
      <c r="AM849" s="319"/>
      <c r="AN849" s="319"/>
      <c r="AO849" s="319"/>
      <c r="AP849" s="319"/>
      <c r="AQ849" s="319"/>
      <c r="AR849" s="319"/>
      <c r="AS849" s="319"/>
      <c r="AT849" s="319"/>
      <c r="AU849" s="310"/>
      <c r="AV849" s="310"/>
      <c r="AW849" s="275"/>
      <c r="AX849" s="78"/>
      <c r="AY849" s="78"/>
      <c r="AZ849" s="233"/>
      <c r="BA849" s="42"/>
      <c r="BI849" s="37"/>
    </row>
    <row r="850" spans="1:61" s="1" customFormat="1" ht="10" customHeight="1">
      <c r="A850" s="42"/>
      <c r="B850" s="78"/>
      <c r="C850" s="275"/>
      <c r="D850" s="275"/>
      <c r="E850" s="275"/>
      <c r="F850" s="275"/>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19"/>
      <c r="AD850" s="319"/>
      <c r="AE850" s="319"/>
      <c r="AF850" s="319"/>
      <c r="AG850" s="319"/>
      <c r="AH850" s="319"/>
      <c r="AI850" s="319"/>
      <c r="AJ850" s="319"/>
      <c r="AK850" s="319"/>
      <c r="AL850" s="319"/>
      <c r="AM850" s="319"/>
      <c r="AN850" s="319"/>
      <c r="AO850" s="319"/>
      <c r="AP850" s="319"/>
      <c r="AQ850" s="319"/>
      <c r="AR850" s="319"/>
      <c r="AS850" s="319"/>
      <c r="AT850" s="319"/>
      <c r="AU850" s="310"/>
      <c r="AV850" s="310"/>
      <c r="AW850" s="275"/>
      <c r="AX850" s="78"/>
      <c r="AY850" s="78"/>
      <c r="AZ850" s="233"/>
      <c r="BA850" s="42"/>
    </row>
    <row r="851" spans="1:61" s="1" customFormat="1" ht="10" customHeight="1">
      <c r="A851" s="42"/>
      <c r="B851" s="78"/>
      <c r="C851" s="275"/>
      <c r="D851" s="275"/>
      <c r="E851" s="275"/>
      <c r="F851" s="275"/>
      <c r="G851" s="319"/>
      <c r="H851" s="319"/>
      <c r="I851" s="319"/>
      <c r="J851" s="319"/>
      <c r="K851" s="319"/>
      <c r="L851" s="319"/>
      <c r="M851" s="319"/>
      <c r="N851" s="319"/>
      <c r="O851" s="319"/>
      <c r="P851" s="319"/>
      <c r="Q851" s="319"/>
      <c r="R851" s="319"/>
      <c r="S851" s="319"/>
      <c r="T851" s="319"/>
      <c r="U851" s="319"/>
      <c r="V851" s="319"/>
      <c r="W851" s="319"/>
      <c r="X851" s="319"/>
      <c r="Y851" s="319"/>
      <c r="Z851" s="319"/>
      <c r="AA851" s="319"/>
      <c r="AB851" s="319"/>
      <c r="AC851" s="319"/>
      <c r="AD851" s="319"/>
      <c r="AE851" s="319"/>
      <c r="AF851" s="319"/>
      <c r="AG851" s="319"/>
      <c r="AH851" s="319"/>
      <c r="AI851" s="319"/>
      <c r="AJ851" s="319"/>
      <c r="AK851" s="319"/>
      <c r="AL851" s="319"/>
      <c r="AM851" s="319"/>
      <c r="AN851" s="319"/>
      <c r="AO851" s="319"/>
      <c r="AP851" s="319"/>
      <c r="AQ851" s="319"/>
      <c r="AR851" s="319"/>
      <c r="AS851" s="319"/>
      <c r="AT851" s="319"/>
      <c r="AU851" s="310"/>
      <c r="AV851" s="310"/>
      <c r="AW851" s="275"/>
      <c r="AX851" s="78"/>
      <c r="AY851" s="78"/>
      <c r="AZ851" s="233"/>
      <c r="BA851" s="42"/>
      <c r="BI851" s="37"/>
    </row>
    <row r="852" spans="1:61" s="1" customFormat="1" ht="10" customHeight="1">
      <c r="A852" s="42"/>
      <c r="B852" s="78"/>
      <c r="C852" s="275"/>
      <c r="D852" s="275"/>
      <c r="E852" s="275"/>
      <c r="F852" s="275"/>
      <c r="G852" s="319"/>
      <c r="H852" s="319"/>
      <c r="I852" s="319"/>
      <c r="J852" s="319"/>
      <c r="K852" s="319"/>
      <c r="L852" s="319"/>
      <c r="M852" s="319"/>
      <c r="N852" s="319"/>
      <c r="O852" s="319"/>
      <c r="P852" s="319"/>
      <c r="Q852" s="319"/>
      <c r="R852" s="319"/>
      <c r="S852" s="319"/>
      <c r="T852" s="319"/>
      <c r="U852" s="319"/>
      <c r="V852" s="319"/>
      <c r="W852" s="319"/>
      <c r="X852" s="319"/>
      <c r="Y852" s="319"/>
      <c r="Z852" s="319"/>
      <c r="AA852" s="319"/>
      <c r="AB852" s="319"/>
      <c r="AC852" s="319"/>
      <c r="AD852" s="319"/>
      <c r="AE852" s="319"/>
      <c r="AF852" s="319"/>
      <c r="AG852" s="319"/>
      <c r="AH852" s="319"/>
      <c r="AI852" s="319"/>
      <c r="AJ852" s="319"/>
      <c r="AK852" s="319"/>
      <c r="AL852" s="319"/>
      <c r="AM852" s="319"/>
      <c r="AN852" s="319"/>
      <c r="AO852" s="319"/>
      <c r="AP852" s="319"/>
      <c r="AQ852" s="319"/>
      <c r="AR852" s="319"/>
      <c r="AS852" s="319"/>
      <c r="AT852" s="319"/>
      <c r="AU852" s="310"/>
      <c r="AV852" s="310"/>
      <c r="AW852" s="275"/>
      <c r="AX852" s="78"/>
      <c r="AY852" s="78"/>
      <c r="AZ852" s="233"/>
      <c r="BA852" s="42"/>
    </row>
    <row r="853" spans="1:61" s="1" customFormat="1" ht="10" customHeight="1">
      <c r="A853" s="42"/>
      <c r="B853" s="78"/>
      <c r="C853" s="275"/>
      <c r="D853" s="275"/>
      <c r="E853" s="275"/>
      <c r="F853" s="275"/>
      <c r="G853" s="319"/>
      <c r="H853" s="319"/>
      <c r="I853" s="319"/>
      <c r="J853" s="319"/>
      <c r="K853" s="319"/>
      <c r="L853" s="319"/>
      <c r="M853" s="319"/>
      <c r="N853" s="319"/>
      <c r="O853" s="319"/>
      <c r="P853" s="319"/>
      <c r="Q853" s="319"/>
      <c r="R853" s="319"/>
      <c r="S853" s="319"/>
      <c r="T853" s="319"/>
      <c r="U853" s="319"/>
      <c r="V853" s="319"/>
      <c r="W853" s="319"/>
      <c r="X853" s="319"/>
      <c r="Y853" s="319"/>
      <c r="Z853" s="319"/>
      <c r="AA853" s="319"/>
      <c r="AB853" s="319"/>
      <c r="AC853" s="319"/>
      <c r="AD853" s="319"/>
      <c r="AE853" s="319"/>
      <c r="AF853" s="319"/>
      <c r="AG853" s="319"/>
      <c r="AH853" s="319"/>
      <c r="AI853" s="319"/>
      <c r="AJ853" s="319"/>
      <c r="AK853" s="319"/>
      <c r="AL853" s="319"/>
      <c r="AM853" s="319"/>
      <c r="AN853" s="319"/>
      <c r="AO853" s="319"/>
      <c r="AP853" s="319"/>
      <c r="AQ853" s="319"/>
      <c r="AR853" s="319"/>
      <c r="AS853" s="319"/>
      <c r="AT853" s="319"/>
      <c r="AU853" s="310"/>
      <c r="AV853" s="310"/>
      <c r="AW853" s="275"/>
      <c r="AX853" s="78"/>
      <c r="AY853" s="78"/>
      <c r="AZ853" s="233"/>
      <c r="BA853" s="42"/>
      <c r="BI853" s="37"/>
    </row>
    <row r="854" spans="1:61" s="1" customFormat="1" ht="10" customHeight="1">
      <c r="A854" s="42"/>
      <c r="B854" s="78"/>
      <c r="C854" s="275"/>
      <c r="D854" s="275"/>
      <c r="E854" s="275"/>
      <c r="F854" s="275"/>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19"/>
      <c r="AD854" s="319"/>
      <c r="AE854" s="319"/>
      <c r="AF854" s="319"/>
      <c r="AG854" s="319"/>
      <c r="AH854" s="319"/>
      <c r="AI854" s="319"/>
      <c r="AJ854" s="319"/>
      <c r="AK854" s="319"/>
      <c r="AL854" s="319"/>
      <c r="AM854" s="319"/>
      <c r="AN854" s="319"/>
      <c r="AO854" s="319"/>
      <c r="AP854" s="319"/>
      <c r="AQ854" s="319"/>
      <c r="AR854" s="319"/>
      <c r="AS854" s="319"/>
      <c r="AT854" s="319"/>
      <c r="AU854" s="310"/>
      <c r="AV854" s="310"/>
      <c r="AW854" s="275"/>
      <c r="AX854" s="78"/>
      <c r="AY854" s="78"/>
      <c r="AZ854" s="233"/>
      <c r="BA854" s="42"/>
    </row>
    <row r="855" spans="1:61" s="1" customFormat="1" ht="10" customHeight="1">
      <c r="A855" s="42"/>
      <c r="B855" s="78"/>
      <c r="C855" s="275"/>
      <c r="D855" s="275"/>
      <c r="E855" s="275"/>
      <c r="F855" s="275"/>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19"/>
      <c r="AD855" s="319"/>
      <c r="AE855" s="319"/>
      <c r="AF855" s="319"/>
      <c r="AG855" s="319"/>
      <c r="AH855" s="319"/>
      <c r="AI855" s="319"/>
      <c r="AJ855" s="319"/>
      <c r="AK855" s="319"/>
      <c r="AL855" s="319"/>
      <c r="AM855" s="319"/>
      <c r="AN855" s="319"/>
      <c r="AO855" s="319"/>
      <c r="AP855" s="319"/>
      <c r="AQ855" s="319"/>
      <c r="AR855" s="319"/>
      <c r="AS855" s="319"/>
      <c r="AT855" s="319"/>
      <c r="AU855" s="310"/>
      <c r="AV855" s="310"/>
      <c r="AW855" s="275"/>
      <c r="AX855" s="78"/>
      <c r="AY855" s="78"/>
      <c r="AZ855" s="233"/>
      <c r="BA855" s="42"/>
      <c r="BI855" s="37"/>
    </row>
    <row r="856" spans="1:61" s="1" customFormat="1" ht="10" customHeight="1">
      <c r="A856" s="42"/>
      <c r="B856" s="78"/>
      <c r="C856" s="275"/>
      <c r="D856" s="275"/>
      <c r="E856" s="275"/>
      <c r="F856" s="275"/>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19"/>
      <c r="AD856" s="319"/>
      <c r="AE856" s="319"/>
      <c r="AF856" s="319"/>
      <c r="AG856" s="319"/>
      <c r="AH856" s="319"/>
      <c r="AI856" s="319"/>
      <c r="AJ856" s="319"/>
      <c r="AK856" s="319"/>
      <c r="AL856" s="319"/>
      <c r="AM856" s="319"/>
      <c r="AN856" s="319"/>
      <c r="AO856" s="319"/>
      <c r="AP856" s="319"/>
      <c r="AQ856" s="319"/>
      <c r="AR856" s="319"/>
      <c r="AS856" s="319"/>
      <c r="AT856" s="319"/>
      <c r="AU856" s="310"/>
      <c r="AV856" s="310"/>
      <c r="AW856" s="275"/>
      <c r="AX856" s="78"/>
      <c r="AY856" s="78"/>
      <c r="AZ856" s="233"/>
      <c r="BA856" s="42"/>
    </row>
    <row r="857" spans="1:61" s="1" customFormat="1" ht="10" customHeight="1">
      <c r="A857" s="42"/>
      <c r="B857" s="78"/>
      <c r="C857" s="275"/>
      <c r="D857" s="275"/>
      <c r="E857" s="275"/>
      <c r="F857" s="275"/>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19"/>
      <c r="AD857" s="319"/>
      <c r="AE857" s="319"/>
      <c r="AF857" s="319"/>
      <c r="AG857" s="319"/>
      <c r="AH857" s="319"/>
      <c r="AI857" s="319"/>
      <c r="AJ857" s="319"/>
      <c r="AK857" s="319"/>
      <c r="AL857" s="319"/>
      <c r="AM857" s="319"/>
      <c r="AN857" s="319"/>
      <c r="AO857" s="319"/>
      <c r="AP857" s="319"/>
      <c r="AQ857" s="319"/>
      <c r="AR857" s="319"/>
      <c r="AS857" s="319"/>
      <c r="AT857" s="319"/>
      <c r="AU857" s="310"/>
      <c r="AV857" s="310"/>
      <c r="AW857" s="275"/>
      <c r="AX857" s="78"/>
      <c r="AY857" s="78"/>
      <c r="AZ857" s="233"/>
      <c r="BA857" s="42"/>
      <c r="BI857" s="37"/>
    </row>
    <row r="858" spans="1:61" s="1" customFormat="1" ht="10" customHeight="1">
      <c r="A858" s="42"/>
      <c r="B858" s="78"/>
      <c r="C858" s="275"/>
      <c r="D858" s="275"/>
      <c r="E858" s="275"/>
      <c r="F858" s="275"/>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19"/>
      <c r="AD858" s="319"/>
      <c r="AE858" s="319"/>
      <c r="AF858" s="319"/>
      <c r="AG858" s="319"/>
      <c r="AH858" s="319"/>
      <c r="AI858" s="319"/>
      <c r="AJ858" s="319"/>
      <c r="AK858" s="319"/>
      <c r="AL858" s="319"/>
      <c r="AM858" s="319"/>
      <c r="AN858" s="319"/>
      <c r="AO858" s="319"/>
      <c r="AP858" s="319"/>
      <c r="AQ858" s="319"/>
      <c r="AR858" s="319"/>
      <c r="AS858" s="319"/>
      <c r="AT858" s="319"/>
      <c r="AU858" s="310"/>
      <c r="AV858" s="310"/>
      <c r="AW858" s="275"/>
      <c r="AX858" s="78"/>
      <c r="AY858" s="78"/>
      <c r="AZ858" s="233"/>
      <c r="BA858" s="42"/>
    </row>
    <row r="859" spans="1:61" s="1" customFormat="1" ht="10" customHeight="1">
      <c r="A859" s="42"/>
      <c r="B859" s="78"/>
      <c r="C859" s="275"/>
      <c r="D859" s="275"/>
      <c r="E859" s="275"/>
      <c r="F859" s="275"/>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19"/>
      <c r="AD859" s="319"/>
      <c r="AE859" s="319"/>
      <c r="AF859" s="319"/>
      <c r="AG859" s="319"/>
      <c r="AH859" s="319"/>
      <c r="AI859" s="319"/>
      <c r="AJ859" s="319"/>
      <c r="AK859" s="319"/>
      <c r="AL859" s="319"/>
      <c r="AM859" s="319"/>
      <c r="AN859" s="319"/>
      <c r="AO859" s="319"/>
      <c r="AP859" s="319"/>
      <c r="AQ859" s="319"/>
      <c r="AR859" s="319"/>
      <c r="AS859" s="319"/>
      <c r="AT859" s="319"/>
      <c r="AU859" s="310"/>
      <c r="AV859" s="310"/>
      <c r="AW859" s="275"/>
      <c r="AX859" s="78"/>
      <c r="AY859" s="78"/>
      <c r="AZ859" s="233"/>
      <c r="BA859" s="42"/>
    </row>
    <row r="860" spans="1:61" s="1" customFormat="1" ht="10" customHeight="1">
      <c r="A860" s="42"/>
      <c r="B860" s="78"/>
      <c r="C860" s="275"/>
      <c r="D860" s="275"/>
      <c r="E860" s="275"/>
      <c r="F860" s="275"/>
      <c r="G860" s="319"/>
      <c r="H860" s="319"/>
      <c r="I860" s="319"/>
      <c r="J860" s="319"/>
      <c r="K860" s="319"/>
      <c r="L860" s="319"/>
      <c r="M860" s="319"/>
      <c r="N860" s="319"/>
      <c r="O860" s="319"/>
      <c r="P860" s="319"/>
      <c r="Q860" s="319"/>
      <c r="R860" s="319"/>
      <c r="S860" s="319"/>
      <c r="T860" s="319"/>
      <c r="U860" s="319"/>
      <c r="V860" s="319"/>
      <c r="W860" s="319"/>
      <c r="X860" s="319"/>
      <c r="Y860" s="319"/>
      <c r="Z860" s="319"/>
      <c r="AA860" s="319"/>
      <c r="AB860" s="319"/>
      <c r="AC860" s="319"/>
      <c r="AD860" s="319"/>
      <c r="AE860" s="319"/>
      <c r="AF860" s="319"/>
      <c r="AG860" s="319"/>
      <c r="AH860" s="319"/>
      <c r="AI860" s="319"/>
      <c r="AJ860" s="319"/>
      <c r="AK860" s="319"/>
      <c r="AL860" s="319"/>
      <c r="AM860" s="319"/>
      <c r="AN860" s="319"/>
      <c r="AO860" s="319"/>
      <c r="AP860" s="319"/>
      <c r="AQ860" s="319"/>
      <c r="AR860" s="319"/>
      <c r="AS860" s="319"/>
      <c r="AT860" s="319"/>
      <c r="AU860" s="310"/>
      <c r="AV860" s="310"/>
      <c r="AW860" s="275"/>
      <c r="AX860" s="78"/>
      <c r="AY860" s="78"/>
      <c r="AZ860" s="233"/>
      <c r="BA860" s="42"/>
    </row>
    <row r="861" spans="1:61" s="1" customFormat="1" ht="10" customHeight="1">
      <c r="A861" s="42"/>
      <c r="B861" s="78"/>
      <c r="C861" s="275"/>
      <c r="D861" s="275"/>
      <c r="E861" s="275"/>
      <c r="F861" s="275"/>
      <c r="G861" s="319"/>
      <c r="H861" s="319"/>
      <c r="I861" s="319"/>
      <c r="J861" s="319"/>
      <c r="K861" s="319"/>
      <c r="L861" s="319"/>
      <c r="M861" s="319"/>
      <c r="N861" s="319"/>
      <c r="O861" s="319"/>
      <c r="P861" s="319"/>
      <c r="Q861" s="319"/>
      <c r="R861" s="319"/>
      <c r="S861" s="319"/>
      <c r="T861" s="319"/>
      <c r="U861" s="319"/>
      <c r="V861" s="319"/>
      <c r="W861" s="319"/>
      <c r="X861" s="319"/>
      <c r="Y861" s="319"/>
      <c r="Z861" s="319"/>
      <c r="AA861" s="319"/>
      <c r="AB861" s="319"/>
      <c r="AC861" s="319"/>
      <c r="AD861" s="319"/>
      <c r="AE861" s="319"/>
      <c r="AF861" s="319"/>
      <c r="AG861" s="319"/>
      <c r="AH861" s="319"/>
      <c r="AI861" s="319"/>
      <c r="AJ861" s="319"/>
      <c r="AK861" s="319"/>
      <c r="AL861" s="319"/>
      <c r="AM861" s="319"/>
      <c r="AN861" s="319"/>
      <c r="AO861" s="319"/>
      <c r="AP861" s="319"/>
      <c r="AQ861" s="319"/>
      <c r="AR861" s="319"/>
      <c r="AS861" s="319"/>
      <c r="AT861" s="319"/>
      <c r="AU861" s="310"/>
      <c r="AV861" s="310"/>
      <c r="AW861" s="275"/>
      <c r="AX861" s="78"/>
      <c r="AY861" s="78"/>
      <c r="AZ861" s="233"/>
      <c r="BA861" s="42"/>
    </row>
    <row r="862" spans="1:61" s="1" customFormat="1" ht="10" customHeight="1">
      <c r="A862" s="42"/>
      <c r="B862" s="78"/>
      <c r="C862" s="275"/>
      <c r="D862" s="275"/>
      <c r="E862" s="275"/>
      <c r="F862" s="275"/>
      <c r="G862" s="319"/>
      <c r="H862" s="319"/>
      <c r="I862" s="319"/>
      <c r="J862" s="319"/>
      <c r="K862" s="319"/>
      <c r="L862" s="319"/>
      <c r="M862" s="319"/>
      <c r="N862" s="319"/>
      <c r="O862" s="319"/>
      <c r="P862" s="319"/>
      <c r="Q862" s="319"/>
      <c r="R862" s="319"/>
      <c r="S862" s="319"/>
      <c r="T862" s="319"/>
      <c r="U862" s="319"/>
      <c r="V862" s="319"/>
      <c r="W862" s="319"/>
      <c r="X862" s="319"/>
      <c r="Y862" s="319"/>
      <c r="Z862" s="319"/>
      <c r="AA862" s="319"/>
      <c r="AB862" s="319"/>
      <c r="AC862" s="319"/>
      <c r="AD862" s="319"/>
      <c r="AE862" s="319"/>
      <c r="AF862" s="319"/>
      <c r="AG862" s="319"/>
      <c r="AH862" s="319"/>
      <c r="AI862" s="319"/>
      <c r="AJ862" s="319"/>
      <c r="AK862" s="319"/>
      <c r="AL862" s="319"/>
      <c r="AM862" s="319"/>
      <c r="AN862" s="319"/>
      <c r="AO862" s="319"/>
      <c r="AP862" s="319"/>
      <c r="AQ862" s="319"/>
      <c r="AR862" s="319"/>
      <c r="AS862" s="319"/>
      <c r="AT862" s="319"/>
      <c r="AU862" s="310"/>
      <c r="AV862" s="310"/>
      <c r="AW862" s="275"/>
      <c r="AX862" s="78"/>
      <c r="AY862" s="78"/>
      <c r="AZ862" s="233"/>
      <c r="BA862" s="42"/>
    </row>
    <row r="863" spans="1:61" s="1" customFormat="1" ht="10" customHeight="1">
      <c r="A863" s="42"/>
      <c r="B863" s="78"/>
      <c r="C863" s="275"/>
      <c r="D863" s="275"/>
      <c r="E863" s="275"/>
      <c r="F863" s="275"/>
      <c r="G863" s="319"/>
      <c r="H863" s="319"/>
      <c r="I863" s="319"/>
      <c r="J863" s="319"/>
      <c r="K863" s="319"/>
      <c r="L863" s="319"/>
      <c r="M863" s="319"/>
      <c r="N863" s="319"/>
      <c r="O863" s="319"/>
      <c r="P863" s="319"/>
      <c r="Q863" s="319"/>
      <c r="R863" s="319"/>
      <c r="S863" s="319"/>
      <c r="T863" s="319"/>
      <c r="U863" s="319"/>
      <c r="V863" s="319"/>
      <c r="W863" s="319"/>
      <c r="X863" s="319"/>
      <c r="Y863" s="319"/>
      <c r="Z863" s="319"/>
      <c r="AA863" s="319"/>
      <c r="AB863" s="319"/>
      <c r="AC863" s="319"/>
      <c r="AD863" s="319"/>
      <c r="AE863" s="319"/>
      <c r="AF863" s="319"/>
      <c r="AG863" s="319"/>
      <c r="AH863" s="319"/>
      <c r="AI863" s="319"/>
      <c r="AJ863" s="319"/>
      <c r="AK863" s="319"/>
      <c r="AL863" s="319"/>
      <c r="AM863" s="319"/>
      <c r="AN863" s="319"/>
      <c r="AO863" s="319"/>
      <c r="AP863" s="319"/>
      <c r="AQ863" s="319"/>
      <c r="AR863" s="319"/>
      <c r="AS863" s="319"/>
      <c r="AT863" s="319"/>
      <c r="AU863" s="310"/>
      <c r="AV863" s="310"/>
      <c r="AW863" s="275"/>
      <c r="AX863" s="78"/>
      <c r="AY863" s="78"/>
      <c r="AZ863" s="233"/>
      <c r="BA863" s="42"/>
    </row>
    <row r="864" spans="1:61" s="1" customFormat="1" ht="10" customHeight="1">
      <c r="A864" s="42"/>
      <c r="B864" s="78"/>
      <c r="C864" s="275"/>
      <c r="D864" s="275"/>
      <c r="E864" s="275"/>
      <c r="F864" s="275"/>
      <c r="G864" s="319"/>
      <c r="H864" s="319"/>
      <c r="I864" s="319"/>
      <c r="J864" s="319"/>
      <c r="K864" s="319"/>
      <c r="L864" s="319"/>
      <c r="M864" s="319"/>
      <c r="N864" s="319"/>
      <c r="O864" s="319"/>
      <c r="P864" s="319"/>
      <c r="Q864" s="319"/>
      <c r="R864" s="319"/>
      <c r="S864" s="319"/>
      <c r="T864" s="319"/>
      <c r="U864" s="319"/>
      <c r="V864" s="319"/>
      <c r="W864" s="319"/>
      <c r="X864" s="319"/>
      <c r="Y864" s="319"/>
      <c r="Z864" s="319"/>
      <c r="AA864" s="319"/>
      <c r="AB864" s="319"/>
      <c r="AC864" s="319"/>
      <c r="AD864" s="319"/>
      <c r="AE864" s="319"/>
      <c r="AF864" s="319"/>
      <c r="AG864" s="319"/>
      <c r="AH864" s="319"/>
      <c r="AI864" s="319"/>
      <c r="AJ864" s="319"/>
      <c r="AK864" s="319"/>
      <c r="AL864" s="319"/>
      <c r="AM864" s="319"/>
      <c r="AN864" s="319"/>
      <c r="AO864" s="319"/>
      <c r="AP864" s="319"/>
      <c r="AQ864" s="319"/>
      <c r="AR864" s="319"/>
      <c r="AS864" s="319"/>
      <c r="AT864" s="319"/>
      <c r="AU864" s="310"/>
      <c r="AV864" s="310"/>
      <c r="AW864" s="275"/>
      <c r="AX864" s="78"/>
      <c r="AY864" s="78"/>
      <c r="AZ864" s="233"/>
      <c r="BA864" s="42"/>
    </row>
    <row r="865" spans="1:53" s="1" customFormat="1" ht="10" customHeight="1">
      <c r="A865" s="42"/>
      <c r="B865" s="78"/>
      <c r="C865" s="78"/>
      <c r="D865" s="78"/>
      <c r="E865" s="78"/>
      <c r="F865" s="78"/>
      <c r="G865" s="78"/>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0"/>
      <c r="AF865" s="300"/>
      <c r="AG865" s="300"/>
      <c r="AH865" s="300"/>
      <c r="AI865" s="300"/>
      <c r="AJ865" s="300"/>
      <c r="AK865" s="300"/>
      <c r="AL865" s="300"/>
      <c r="AM865" s="300"/>
      <c r="AN865" s="300"/>
      <c r="AO865" s="300"/>
      <c r="AP865" s="300"/>
      <c r="AQ865" s="300"/>
      <c r="AR865" s="300"/>
      <c r="AS865" s="300"/>
      <c r="AT865" s="300"/>
      <c r="AU865" s="300"/>
      <c r="AV865" s="300"/>
      <c r="AW865" s="78"/>
      <c r="AX865" s="78"/>
      <c r="AY865" s="78"/>
      <c r="AZ865" s="233"/>
      <c r="BA865" s="42"/>
    </row>
    <row r="866" spans="1:53" s="1" customFormat="1" ht="10" customHeight="1">
      <c r="A866" s="42"/>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78"/>
      <c r="AQ866" s="78"/>
      <c r="AR866" s="78"/>
      <c r="AS866" s="78"/>
      <c r="AT866" s="78"/>
      <c r="AU866" s="78"/>
      <c r="AV866" s="78"/>
      <c r="AW866" s="78"/>
      <c r="AX866" s="78"/>
      <c r="AY866" s="78"/>
      <c r="AZ866" s="233"/>
      <c r="BA866" s="42"/>
    </row>
    <row r="867" spans="1:53" s="1" customFormat="1" ht="10" customHeight="1">
      <c r="A867" s="42"/>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78"/>
      <c r="AQ867" s="78"/>
      <c r="AR867" s="78"/>
      <c r="AS867" s="78"/>
      <c r="AT867" s="78"/>
      <c r="AU867" s="78"/>
      <c r="AV867" s="78"/>
      <c r="AW867" s="78"/>
      <c r="AX867" s="78"/>
      <c r="AY867" s="78"/>
      <c r="AZ867" s="233"/>
      <c r="BA867" s="42"/>
    </row>
    <row r="868" spans="1:53" s="1" customFormat="1" ht="10" customHeight="1">
      <c r="A868" s="42"/>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78"/>
      <c r="AQ868" s="78"/>
      <c r="AR868" s="78"/>
      <c r="AS868" s="78"/>
      <c r="AT868" s="78"/>
      <c r="AU868" s="78"/>
      <c r="AV868" s="78"/>
      <c r="AW868" s="78"/>
      <c r="AX868" s="78"/>
      <c r="AY868" s="78"/>
      <c r="AZ868" s="233"/>
      <c r="BA868" s="42"/>
    </row>
    <row r="869" spans="1:53" s="1" customFormat="1" ht="10" customHeight="1">
      <c r="A869" s="42"/>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78"/>
      <c r="AQ869" s="78"/>
      <c r="AR869" s="78"/>
      <c r="AS869" s="78"/>
      <c r="AT869" s="78"/>
      <c r="AU869" s="78"/>
      <c r="AV869" s="78"/>
      <c r="AW869" s="78"/>
      <c r="AX869" s="78"/>
      <c r="AY869" s="78"/>
      <c r="AZ869" s="233"/>
      <c r="BA869" s="42"/>
    </row>
    <row r="870" spans="1:53" s="1" customFormat="1" ht="13" customHeight="1" thickBot="1">
      <c r="A870" s="42"/>
      <c r="B870" s="78"/>
      <c r="C870" s="78"/>
      <c r="D870" s="78"/>
      <c r="E870" s="78"/>
      <c r="F870" s="78"/>
      <c r="G870" s="78"/>
      <c r="H870" s="403"/>
      <c r="I870" s="404"/>
      <c r="J870" s="404"/>
      <c r="K870" s="404"/>
      <c r="L870" s="405"/>
      <c r="P870" s="78"/>
      <c r="Q870" s="78"/>
      <c r="R870" s="78"/>
      <c r="S870" s="78"/>
      <c r="T870" s="78"/>
      <c r="U870" s="78"/>
      <c r="V870" s="78"/>
      <c r="W870" s="78"/>
      <c r="X870" s="78"/>
      <c r="Y870" s="78"/>
      <c r="Z870" s="78"/>
      <c r="AA870" s="78"/>
      <c r="AB870" s="78"/>
      <c r="AC870" s="78"/>
      <c r="AD870" s="78"/>
      <c r="AE870" s="78"/>
      <c r="AF870" s="78"/>
      <c r="AG870" s="229" t="s">
        <v>542</v>
      </c>
      <c r="AH870" s="78"/>
      <c r="AJ870" s="78"/>
      <c r="AK870" s="78"/>
      <c r="AL870" s="78"/>
      <c r="AM870" s="78"/>
      <c r="AN870" s="78"/>
      <c r="AO870" s="78"/>
      <c r="AP870" s="78"/>
      <c r="AQ870" s="78"/>
      <c r="AR870" s="78"/>
      <c r="AS870" s="78"/>
      <c r="AT870" s="78"/>
      <c r="AU870" s="78"/>
      <c r="AV870" s="78"/>
      <c r="AW870" s="78"/>
      <c r="AX870" s="78"/>
      <c r="AY870" s="78"/>
      <c r="AZ870" s="233"/>
      <c r="BA870" s="42"/>
    </row>
    <row r="871" spans="1:53" s="1" customFormat="1" ht="13" customHeight="1" thickTop="1" thickBot="1">
      <c r="A871" s="42"/>
      <c r="B871" s="78"/>
      <c r="C871" s="78"/>
      <c r="D871" s="78"/>
      <c r="E871" s="78"/>
      <c r="F871" s="78"/>
      <c r="G871" s="78"/>
      <c r="H871" s="406"/>
      <c r="I871" s="407"/>
      <c r="J871" s="407"/>
      <c r="K871" s="407"/>
      <c r="L871" s="408"/>
      <c r="N871" s="229" t="s">
        <v>543</v>
      </c>
      <c r="P871" s="78"/>
      <c r="R871" s="78"/>
      <c r="S871" s="78"/>
      <c r="T871" s="78"/>
      <c r="U871" s="78"/>
      <c r="V871" s="78"/>
      <c r="W871" s="78"/>
      <c r="X871" s="78"/>
      <c r="Y871" s="78"/>
      <c r="Z871" s="78"/>
      <c r="AA871" s="78"/>
      <c r="AB871" s="78"/>
      <c r="AC871" s="78"/>
      <c r="AD871" s="229"/>
      <c r="AE871" s="78"/>
      <c r="AF871" s="78"/>
      <c r="AG871" s="78"/>
      <c r="AH871" s="78"/>
      <c r="AI871" s="78"/>
      <c r="AJ871" s="78"/>
      <c r="AK871" s="78"/>
      <c r="AL871" s="78"/>
      <c r="AM871" s="78"/>
      <c r="AN871" s="78"/>
      <c r="AO871" s="78"/>
      <c r="AP871" s="78"/>
      <c r="AQ871" s="78"/>
      <c r="AR871" s="78"/>
      <c r="AS871" s="78"/>
      <c r="AT871" s="78"/>
      <c r="AU871" s="78"/>
      <c r="AV871" s="78"/>
      <c r="AW871" s="78"/>
      <c r="AX871" s="78"/>
      <c r="AY871" s="78"/>
      <c r="AZ871" s="38" t="str">
        <f>IF(OR(IF(ISBLANK(H870),TRUE)),"COMPLETARE","OK")</f>
        <v>COMPLETARE</v>
      </c>
      <c r="BA871" s="42"/>
    </row>
    <row r="872" spans="1:53" s="1" customFormat="1" ht="13" customHeight="1" thickTop="1">
      <c r="A872" s="42"/>
      <c r="B872" s="78"/>
      <c r="C872" s="78"/>
      <c r="D872" s="78"/>
      <c r="E872" s="78"/>
      <c r="F872" s="78"/>
      <c r="G872" s="78"/>
      <c r="H872" s="409"/>
      <c r="I872" s="410"/>
      <c r="J872" s="410"/>
      <c r="K872" s="410"/>
      <c r="L872" s="411"/>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78"/>
      <c r="AQ872" s="78"/>
      <c r="AR872" s="78"/>
      <c r="AS872" s="78"/>
      <c r="AT872" s="78"/>
      <c r="AU872" s="78"/>
      <c r="AV872" s="78"/>
      <c r="AW872" s="78"/>
      <c r="AX872" s="78"/>
      <c r="AY872" s="78"/>
      <c r="AZ872" s="233"/>
      <c r="BA872" s="42"/>
    </row>
    <row r="873" spans="1:53" s="1" customFormat="1" ht="13" customHeight="1">
      <c r="A873" s="42"/>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81"/>
      <c r="AE873" s="81"/>
      <c r="AF873" s="81"/>
      <c r="AG873" s="81"/>
      <c r="AH873" s="81"/>
      <c r="AI873" s="81"/>
      <c r="AJ873" s="81"/>
      <c r="AK873" s="81"/>
      <c r="AL873" s="81"/>
      <c r="AM873" s="81"/>
      <c r="AN873" s="81"/>
      <c r="AO873" s="81"/>
      <c r="AP873" s="81"/>
      <c r="AQ873" s="81"/>
      <c r="AR873" s="81"/>
      <c r="AS873" s="78"/>
      <c r="AT873" s="78"/>
      <c r="AU873" s="78"/>
      <c r="AV873" s="78"/>
      <c r="AW873" s="78"/>
      <c r="AX873" s="78"/>
      <c r="AY873" s="78"/>
      <c r="AZ873" s="233"/>
      <c r="BA873" s="42"/>
    </row>
    <row r="874" spans="1:53" s="1" customFormat="1" ht="13" customHeight="1">
      <c r="A874" s="42"/>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c r="AM874" s="78"/>
      <c r="AN874" s="78"/>
      <c r="AO874" s="78"/>
      <c r="AP874" s="78"/>
      <c r="AQ874" s="78"/>
      <c r="AR874" s="78"/>
      <c r="AS874" s="78"/>
      <c r="AT874" s="78"/>
      <c r="AU874" s="78"/>
      <c r="AV874" s="78"/>
      <c r="AW874" s="78"/>
      <c r="AX874" s="78"/>
      <c r="AY874" s="78"/>
      <c r="AZ874" s="233"/>
      <c r="BA874" s="42"/>
    </row>
    <row r="875" spans="1:53" s="1" customFormat="1" ht="13" customHeight="1">
      <c r="A875" s="42"/>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c r="AM875" s="78"/>
      <c r="AN875" s="78"/>
      <c r="AO875" s="78"/>
      <c r="AP875" s="78"/>
      <c r="AQ875" s="78"/>
      <c r="AR875" s="78"/>
      <c r="AS875" s="78"/>
      <c r="AT875" s="78"/>
      <c r="AU875" s="78"/>
      <c r="AV875" s="78"/>
      <c r="AW875" s="78"/>
      <c r="AX875" s="78"/>
      <c r="AY875" s="78"/>
      <c r="AZ875" s="233"/>
      <c r="BA875" s="42"/>
    </row>
    <row r="876" spans="1:53" s="1" customFormat="1" ht="13" customHeight="1">
      <c r="A876" s="42"/>
      <c r="B876" s="78"/>
      <c r="C876" s="78"/>
      <c r="D876" s="78"/>
      <c r="E876" s="78"/>
      <c r="F876" s="78"/>
      <c r="G876" s="78"/>
      <c r="H876" s="78"/>
      <c r="I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c r="AM876" s="78"/>
      <c r="AN876" s="78"/>
      <c r="AO876" s="78"/>
      <c r="AP876" s="78"/>
      <c r="AQ876" s="78"/>
      <c r="AR876" s="78"/>
      <c r="AS876" s="78"/>
      <c r="AT876" s="78"/>
      <c r="AU876" s="78"/>
      <c r="AV876" s="78"/>
      <c r="AW876" s="78"/>
      <c r="AX876" s="78"/>
      <c r="AY876" s="78"/>
      <c r="AZ876" s="233"/>
      <c r="BA876" s="42"/>
    </row>
    <row r="877" spans="1:53" s="1" customFormat="1" ht="13" customHeight="1">
      <c r="A877" s="42"/>
      <c r="B877" s="78"/>
      <c r="C877" s="78"/>
      <c r="D877" s="78"/>
      <c r="E877" s="78"/>
      <c r="F877" s="78"/>
      <c r="G877" s="78"/>
      <c r="H877" s="78"/>
      <c r="I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78"/>
      <c r="AQ877" s="78"/>
      <c r="AR877" s="78"/>
      <c r="AS877" s="78"/>
      <c r="AT877" s="78"/>
      <c r="AU877" s="78"/>
      <c r="AV877" s="78"/>
      <c r="AW877" s="78"/>
      <c r="AX877" s="78"/>
      <c r="AY877" s="78"/>
      <c r="AZ877" s="233"/>
      <c r="BA877" s="42"/>
    </row>
    <row r="878" spans="1:53" s="1" customFormat="1" ht="13" customHeight="1">
      <c r="A878" s="42"/>
      <c r="B878" s="78"/>
      <c r="C878" s="78"/>
      <c r="D878" s="78"/>
      <c r="E878" s="78"/>
      <c r="F878" s="78"/>
      <c r="G878" s="78"/>
      <c r="H878" s="78"/>
      <c r="I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78"/>
      <c r="AQ878" s="78"/>
      <c r="AR878" s="78"/>
      <c r="AS878" s="78"/>
      <c r="AT878" s="78"/>
      <c r="AU878" s="78"/>
      <c r="AV878" s="78"/>
      <c r="AW878" s="78"/>
      <c r="AX878" s="78"/>
      <c r="AY878" s="78"/>
      <c r="AZ878" s="233"/>
      <c r="BA878" s="42"/>
    </row>
    <row r="879" spans="1:53" s="1" customFormat="1" ht="13" customHeight="1">
      <c r="A879" s="42"/>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c r="AM879" s="78"/>
      <c r="AN879" s="78"/>
      <c r="AO879" s="78"/>
      <c r="AP879" s="78"/>
      <c r="AQ879" s="78"/>
      <c r="AR879" s="78"/>
      <c r="AS879" s="78"/>
      <c r="AT879" s="78"/>
      <c r="AU879" s="78"/>
      <c r="AV879" s="78"/>
      <c r="AW879" s="78"/>
      <c r="AX879" s="78"/>
      <c r="AY879" s="78"/>
      <c r="AZ879" s="233"/>
      <c r="BA879" s="42"/>
    </row>
    <row r="880" spans="1:53" s="1" customFormat="1" ht="13" customHeight="1">
      <c r="A880" s="42"/>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c r="AM880" s="78"/>
      <c r="AN880" s="78"/>
      <c r="AO880" s="78"/>
      <c r="AP880" s="78"/>
      <c r="AQ880" s="78"/>
      <c r="AR880" s="78"/>
      <c r="AS880" s="78"/>
      <c r="AT880" s="78"/>
      <c r="AU880" s="78"/>
      <c r="AV880" s="78"/>
      <c r="AW880" s="78"/>
      <c r="AX880" s="78"/>
      <c r="AY880" s="78"/>
      <c r="AZ880" s="233"/>
      <c r="BA880" s="42"/>
    </row>
    <row r="881" spans="1:86" s="1" customFormat="1" ht="13" customHeight="1">
      <c r="A881" s="42"/>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c r="AM881" s="78"/>
      <c r="AN881" s="78"/>
      <c r="AO881" s="78"/>
      <c r="AP881" s="78"/>
      <c r="AQ881" s="78"/>
      <c r="AR881" s="78"/>
      <c r="AS881" s="78"/>
      <c r="AT881" s="78"/>
      <c r="AU881" s="78"/>
      <c r="AV881" s="78"/>
      <c r="AW881" s="78"/>
      <c r="AX881" s="78"/>
      <c r="AY881" s="78"/>
      <c r="AZ881" s="233"/>
      <c r="BA881" s="42"/>
    </row>
    <row r="882" spans="1:86" s="1" customFormat="1" ht="13" customHeight="1">
      <c r="A882" s="42"/>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c r="AM882" s="78"/>
      <c r="AN882" s="78"/>
      <c r="AO882" s="78"/>
      <c r="AP882" s="78"/>
      <c r="AQ882" s="78"/>
      <c r="AR882" s="78"/>
      <c r="AS882" s="78"/>
      <c r="AT882" s="78"/>
      <c r="AU882" s="78"/>
      <c r="AV882" s="78"/>
      <c r="AW882" s="78"/>
      <c r="AX882" s="78"/>
      <c r="AY882" s="78"/>
      <c r="AZ882" s="233"/>
      <c r="BA882" s="42"/>
    </row>
    <row r="883" spans="1:86" s="1" customFormat="1" ht="13" customHeight="1">
      <c r="A883" s="42"/>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c r="AM883" s="78"/>
      <c r="AN883" s="78"/>
      <c r="AO883" s="78"/>
      <c r="AP883" s="78"/>
      <c r="AQ883" s="78"/>
      <c r="AR883" s="78"/>
      <c r="AS883" s="78"/>
      <c r="AT883" s="78"/>
      <c r="AU883" s="78"/>
      <c r="AV883" s="78"/>
      <c r="AW883" s="78"/>
      <c r="AX883" s="78"/>
      <c r="AY883" s="78"/>
      <c r="AZ883" s="233"/>
      <c r="BA883" s="42"/>
    </row>
    <row r="884" spans="1:86" s="1" customFormat="1" ht="13" customHeight="1">
      <c r="A884" s="42"/>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c r="AM884" s="78"/>
      <c r="AN884" s="78"/>
      <c r="AO884" s="78"/>
      <c r="AP884" s="78"/>
      <c r="AQ884" s="78"/>
      <c r="AR884" s="78"/>
      <c r="AS884" s="78"/>
      <c r="AT884" s="78"/>
      <c r="AU884" s="78"/>
      <c r="AV884" s="78"/>
      <c r="AW884" s="78"/>
      <c r="AX884" s="78"/>
      <c r="AY884" s="78"/>
      <c r="AZ884" s="233"/>
      <c r="BA884" s="42"/>
    </row>
    <row r="885" spans="1:86" s="1" customFormat="1" ht="10" customHeight="1">
      <c r="A885" s="42"/>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c r="AM885" s="78"/>
      <c r="AN885" s="78"/>
      <c r="AO885" s="78"/>
      <c r="AP885" s="78"/>
      <c r="AQ885" s="78"/>
      <c r="AR885" s="78"/>
      <c r="AS885" s="78"/>
      <c r="AT885" s="78"/>
      <c r="AU885" s="78"/>
      <c r="AV885" s="78"/>
      <c r="AW885" s="78"/>
      <c r="AX885" s="78"/>
      <c r="AY885" s="78"/>
      <c r="AZ885" s="233"/>
      <c r="BA885" s="42"/>
    </row>
    <row r="886" spans="1:86" s="1" customFormat="1" ht="10" customHeight="1">
      <c r="A886" s="42"/>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c r="AM886" s="78"/>
      <c r="AN886" s="78"/>
      <c r="AO886" s="78"/>
      <c r="AP886" s="78"/>
      <c r="AQ886" s="78"/>
      <c r="AR886" s="78"/>
      <c r="AS886" s="78"/>
      <c r="AT886" s="78"/>
      <c r="AU886" s="78"/>
      <c r="AV886" s="78"/>
      <c r="AW886" s="78"/>
      <c r="AX886" s="78"/>
      <c r="AY886" s="78"/>
      <c r="AZ886" s="233"/>
      <c r="BA886" s="42"/>
    </row>
    <row r="887" spans="1:86" s="1" customFormat="1" ht="10" customHeight="1">
      <c r="A887" s="42"/>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c r="AM887" s="78"/>
      <c r="AN887" s="78"/>
      <c r="AO887" s="78"/>
      <c r="AP887" s="78"/>
      <c r="AQ887" s="78"/>
      <c r="AR887" s="78"/>
      <c r="AS887" s="78"/>
      <c r="AT887" s="78"/>
      <c r="AU887" s="78"/>
      <c r="AV887" s="78"/>
      <c r="AW887" s="78"/>
      <c r="AX887" s="78"/>
      <c r="AY887" s="78"/>
      <c r="AZ887" s="233"/>
      <c r="BA887" s="42"/>
    </row>
    <row r="888" spans="1:86" s="1" customFormat="1" ht="13.5" customHeight="1">
      <c r="A888" s="42"/>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c r="AM888" s="78"/>
      <c r="AN888" s="78"/>
      <c r="AO888" s="78"/>
      <c r="AP888" s="78"/>
      <c r="AQ888" s="78"/>
      <c r="AR888" s="78"/>
      <c r="AS888" s="78"/>
      <c r="AT888" s="78"/>
      <c r="AU888" s="78"/>
      <c r="AV888" s="78"/>
      <c r="AW888" s="78"/>
      <c r="AX888" s="78"/>
      <c r="AY888" s="78"/>
      <c r="AZ888" s="233"/>
      <c r="BA888" s="42"/>
    </row>
    <row r="889" spans="1:86" s="1" customFormat="1" ht="10" customHeight="1">
      <c r="A889" s="42"/>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c r="AM889" s="78"/>
      <c r="AN889" s="78"/>
      <c r="AO889" s="78"/>
      <c r="AP889" s="78"/>
      <c r="AQ889" s="78"/>
      <c r="AR889" s="78"/>
      <c r="AS889" s="78"/>
      <c r="AT889" s="78"/>
      <c r="AU889" s="78"/>
      <c r="AV889" s="78"/>
      <c r="AW889" s="78"/>
      <c r="AX889" s="78"/>
      <c r="AY889" s="78"/>
      <c r="AZ889" s="233"/>
      <c r="BA889" s="42"/>
    </row>
    <row r="890" spans="1:86" s="42" customFormat="1" ht="10" hidden="1" customHeight="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L890" s="61"/>
      <c r="AM890" s="61"/>
      <c r="AN890" s="61"/>
      <c r="AO890" s="61"/>
      <c r="AP890" s="61"/>
      <c r="AQ890" s="61"/>
      <c r="AR890" s="61"/>
      <c r="AS890" s="61"/>
      <c r="AT890" s="61"/>
      <c r="AU890" s="61"/>
      <c r="AV890" s="61"/>
      <c r="AW890" s="61"/>
      <c r="AX890" s="61"/>
      <c r="AY890" s="61"/>
      <c r="AZ890" s="49"/>
      <c r="BA890" s="75"/>
    </row>
    <row r="891" spans="1:86" s="39" customFormat="1" ht="10" hidden="1" customHeight="1">
      <c r="A891" s="42"/>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1"/>
      <c r="BA891" s="75"/>
    </row>
    <row r="892" spans="1:86" s="39" customFormat="1" ht="10" hidden="1" customHeight="1">
      <c r="A892" s="42"/>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1"/>
      <c r="BA892" s="75"/>
    </row>
    <row r="893" spans="1:86" s="1" customFormat="1" ht="10" hidden="1" customHeight="1">
      <c r="A893" s="42"/>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1"/>
      <c r="BA893" s="75"/>
    </row>
    <row r="894" spans="1:86" s="1" customFormat="1" ht="10" hidden="1" customHeight="1">
      <c r="A894" s="42"/>
      <c r="B894" s="3" t="s">
        <v>1</v>
      </c>
      <c r="C894" s="12"/>
      <c r="D894" s="12"/>
      <c r="E894" s="12"/>
      <c r="F894" s="12"/>
      <c r="G894" s="12"/>
      <c r="H894" s="12"/>
      <c r="I894" s="12"/>
      <c r="J894" s="12"/>
      <c r="K894" s="12"/>
      <c r="L894" s="3" t="s">
        <v>2</v>
      </c>
      <c r="P894" s="3" t="s">
        <v>3</v>
      </c>
      <c r="Y894" s="14" t="s">
        <v>4</v>
      </c>
      <c r="AF894" s="15" t="s">
        <v>5</v>
      </c>
      <c r="AH894" s="22"/>
      <c r="AI894" s="64" t="s">
        <v>677</v>
      </c>
      <c r="AJ894" s="70"/>
      <c r="AK894" s="70"/>
      <c r="AL894" s="70"/>
      <c r="AM894" s="70"/>
      <c r="AN894" s="70"/>
      <c r="AO894" s="70"/>
      <c r="AP894" s="70"/>
      <c r="AQ894" s="70"/>
      <c r="AR894" s="70"/>
      <c r="AS894" s="70"/>
      <c r="AT894" s="70"/>
      <c r="AU894" s="70"/>
      <c r="AV894" s="70"/>
      <c r="AW894" s="70"/>
      <c r="AX894" s="70"/>
      <c r="AY894" s="70"/>
      <c r="AZ894" s="70"/>
      <c r="BA894" s="76"/>
      <c r="BB894" s="3"/>
      <c r="BC894" s="3"/>
      <c r="BD894" s="3"/>
      <c r="BE894" s="3"/>
      <c r="BF894" s="3"/>
      <c r="BG894" s="3"/>
      <c r="BH894" s="3"/>
      <c r="CH894" s="63"/>
    </row>
    <row r="895" spans="1:86" s="1" customFormat="1" ht="10" hidden="1" customHeight="1">
      <c r="A895" s="42"/>
      <c r="B895" s="3" t="s">
        <v>6</v>
      </c>
      <c r="C895" s="12"/>
      <c r="D895" s="12"/>
      <c r="E895" s="12"/>
      <c r="F895" s="12"/>
      <c r="G895" s="12"/>
      <c r="H895" s="12"/>
      <c r="I895" s="12"/>
      <c r="J895" s="12"/>
      <c r="K895" s="12"/>
      <c r="L895" s="3">
        <v>1981</v>
      </c>
      <c r="P895" s="3" t="s">
        <v>7</v>
      </c>
      <c r="Y895" s="16" t="s">
        <v>8</v>
      </c>
      <c r="AF895" s="15" t="s">
        <v>9</v>
      </c>
      <c r="AH895" s="23"/>
      <c r="AI895" s="64" t="s">
        <v>678</v>
      </c>
      <c r="AJ895" s="70"/>
      <c r="AK895" s="70"/>
      <c r="AL895" s="70"/>
      <c r="AM895" s="70"/>
      <c r="AN895" s="70"/>
      <c r="AO895" s="70"/>
      <c r="AP895" s="70"/>
      <c r="AQ895" s="70"/>
      <c r="AR895" s="70"/>
      <c r="AS895" s="70"/>
      <c r="AT895" s="70"/>
      <c r="AU895" s="70"/>
      <c r="AV895" s="70"/>
      <c r="AW895" s="70"/>
      <c r="AX895" s="70"/>
      <c r="AY895" s="70"/>
      <c r="AZ895" s="70"/>
      <c r="BA895" s="76"/>
      <c r="BB895" s="3"/>
      <c r="BC895" s="3"/>
      <c r="BD895" s="3"/>
      <c r="BE895" s="3"/>
      <c r="BF895" s="3"/>
      <c r="BG895" s="3"/>
      <c r="BH895" s="3"/>
      <c r="CH895" s="63"/>
    </row>
    <row r="896" spans="1:86" s="1" customFormat="1" ht="10" hidden="1" customHeight="1">
      <c r="A896" s="42"/>
      <c r="B896" s="3" t="s">
        <v>10</v>
      </c>
      <c r="C896" s="12"/>
      <c r="D896" s="12"/>
      <c r="E896" s="12"/>
      <c r="F896" s="12"/>
      <c r="G896" s="12"/>
      <c r="H896" s="12"/>
      <c r="I896" s="12"/>
      <c r="J896" s="12"/>
      <c r="K896" s="12"/>
      <c r="L896" s="3">
        <v>1982</v>
      </c>
      <c r="P896" s="3" t="s">
        <v>11</v>
      </c>
      <c r="Y896" s="16" t="s">
        <v>12</v>
      </c>
      <c r="AF896" s="15" t="s">
        <v>13</v>
      </c>
      <c r="AH896" s="22"/>
      <c r="AI896" s="64" t="s">
        <v>679</v>
      </c>
      <c r="AJ896" s="70"/>
      <c r="AK896" s="70"/>
      <c r="AL896" s="70"/>
      <c r="AM896" s="70"/>
      <c r="AN896" s="70"/>
      <c r="AO896" s="70"/>
      <c r="AP896" s="70"/>
      <c r="AQ896" s="70"/>
      <c r="AR896" s="70"/>
      <c r="AS896" s="70"/>
      <c r="AT896" s="70"/>
      <c r="AU896" s="70"/>
      <c r="AV896" s="70"/>
      <c r="AW896" s="70"/>
      <c r="AX896" s="70"/>
      <c r="AY896" s="70"/>
      <c r="AZ896" s="70"/>
      <c r="BA896" s="76"/>
      <c r="BB896" s="3"/>
      <c r="BC896" s="3"/>
      <c r="BD896" s="3"/>
      <c r="BE896" s="3"/>
      <c r="BF896" s="3"/>
      <c r="BG896" s="3"/>
      <c r="BH896" s="3"/>
      <c r="CH896" s="63"/>
    </row>
    <row r="897" spans="1:92" s="1" customFormat="1" ht="10" hidden="1" customHeight="1">
      <c r="A897" s="42"/>
      <c r="B897" s="3" t="s">
        <v>16</v>
      </c>
      <c r="C897" s="12"/>
      <c r="D897" s="12"/>
      <c r="E897" s="12"/>
      <c r="F897" s="12"/>
      <c r="G897" s="12"/>
      <c r="H897" s="12"/>
      <c r="I897" s="12"/>
      <c r="J897" s="12"/>
      <c r="K897" s="12"/>
      <c r="L897" s="3">
        <v>1983</v>
      </c>
      <c r="P897" s="3" t="s">
        <v>17</v>
      </c>
      <c r="Y897" s="16" t="s">
        <v>18</v>
      </c>
      <c r="AF897" s="15" t="s">
        <v>19</v>
      </c>
      <c r="AH897" s="22"/>
      <c r="AI897" s="64" t="s">
        <v>680</v>
      </c>
      <c r="AJ897" s="70"/>
      <c r="AK897" s="70"/>
      <c r="AL897" s="70"/>
      <c r="AM897" s="70"/>
      <c r="AN897" s="70"/>
      <c r="AO897" s="70"/>
      <c r="AP897" s="70"/>
      <c r="AQ897" s="70"/>
      <c r="AR897" s="70"/>
      <c r="AS897" s="70"/>
      <c r="AT897" s="70"/>
      <c r="AU897" s="70"/>
      <c r="AV897" s="70"/>
      <c r="AW897" s="70"/>
      <c r="AX897" s="70"/>
      <c r="AY897" s="70"/>
      <c r="AZ897" s="70"/>
      <c r="BA897" s="76"/>
      <c r="BB897" s="3"/>
      <c r="BC897" s="3"/>
      <c r="BD897" s="3"/>
      <c r="BE897" s="3"/>
      <c r="BF897" s="3"/>
      <c r="BG897" s="3"/>
      <c r="BH897" s="3"/>
      <c r="CH897" s="63"/>
    </row>
    <row r="898" spans="1:92" s="1" customFormat="1" ht="10" hidden="1" customHeight="1">
      <c r="A898" s="42"/>
      <c r="B898" s="3" t="s">
        <v>20</v>
      </c>
      <c r="C898" s="3"/>
      <c r="D898" s="3"/>
      <c r="E898" s="3"/>
      <c r="F898" s="3"/>
      <c r="G898" s="3"/>
      <c r="H898" s="3"/>
      <c r="I898" s="3"/>
      <c r="J898" s="3"/>
      <c r="K898" s="3"/>
      <c r="L898" s="3">
        <v>1984</v>
      </c>
      <c r="M898" s="3"/>
      <c r="N898" s="3"/>
      <c r="O898" s="3"/>
      <c r="P898" s="3" t="s">
        <v>21</v>
      </c>
      <c r="Q898" s="3"/>
      <c r="S898" s="3"/>
      <c r="T898" s="3"/>
      <c r="U898" s="3"/>
      <c r="V898" s="3"/>
      <c r="W898" s="3"/>
      <c r="X898" s="3"/>
      <c r="Y898" s="16" t="s">
        <v>22</v>
      </c>
      <c r="Z898" s="3"/>
      <c r="AA898" s="3"/>
      <c r="AB898" s="3"/>
      <c r="AC898" s="3"/>
      <c r="AF898" s="15" t="s">
        <v>23</v>
      </c>
      <c r="AH898" s="24"/>
      <c r="AI898" s="65" t="s">
        <v>115</v>
      </c>
      <c r="AJ898" s="70"/>
      <c r="AK898" s="70"/>
      <c r="AL898" s="70"/>
      <c r="AM898" s="70"/>
      <c r="AN898" s="70"/>
      <c r="AO898" s="70"/>
      <c r="AP898" s="70"/>
      <c r="AQ898" s="70"/>
      <c r="AR898" s="70"/>
      <c r="AS898" s="70"/>
      <c r="AT898" s="70"/>
      <c r="AU898" s="70"/>
      <c r="AV898" s="70"/>
      <c r="AW898" s="70"/>
      <c r="AX898" s="70"/>
      <c r="AY898" s="70"/>
      <c r="AZ898" s="70"/>
      <c r="BA898" s="76"/>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63"/>
      <c r="CJ898" s="3"/>
      <c r="CK898" s="3"/>
      <c r="CL898" s="3"/>
      <c r="CM898" s="3"/>
      <c r="CN898" s="3"/>
    </row>
    <row r="899" spans="1:92" s="1" customFormat="1" ht="10" hidden="1" customHeight="1">
      <c r="A899" s="42"/>
      <c r="B899" s="3" t="s">
        <v>24</v>
      </c>
      <c r="C899" s="3"/>
      <c r="D899" s="3"/>
      <c r="E899" s="3"/>
      <c r="F899" s="3"/>
      <c r="G899" s="3"/>
      <c r="H899" s="3"/>
      <c r="I899" s="3"/>
      <c r="J899" s="3"/>
      <c r="K899" s="3"/>
      <c r="L899" s="3">
        <v>1985</v>
      </c>
      <c r="M899" s="3"/>
      <c r="N899" s="3"/>
      <c r="O899" s="3"/>
      <c r="P899" s="3" t="s">
        <v>25</v>
      </c>
      <c r="Q899" s="3"/>
      <c r="S899" s="3"/>
      <c r="T899" s="3"/>
      <c r="U899" s="3"/>
      <c r="V899" s="3"/>
      <c r="W899" s="3"/>
      <c r="X899" s="3"/>
      <c r="Y899" s="16" t="s">
        <v>26</v>
      </c>
      <c r="Z899" s="3"/>
      <c r="AA899" s="3"/>
      <c r="AB899" s="3"/>
      <c r="AC899" s="3"/>
      <c r="AF899" s="15" t="s">
        <v>27</v>
      </c>
      <c r="AH899" s="22"/>
      <c r="AI899" s="65" t="s">
        <v>676</v>
      </c>
      <c r="AJ899" s="70"/>
      <c r="AK899" s="70"/>
      <c r="AL899" s="70"/>
      <c r="AM899" s="70"/>
      <c r="AN899" s="70"/>
      <c r="AO899" s="70"/>
      <c r="AP899" s="70"/>
      <c r="AQ899" s="70"/>
      <c r="AR899" s="70"/>
      <c r="AS899" s="70"/>
      <c r="AT899" s="70"/>
      <c r="AU899" s="70"/>
      <c r="AV899" s="70"/>
      <c r="AW899" s="70"/>
      <c r="AX899" s="70"/>
      <c r="AY899" s="70"/>
      <c r="AZ899" s="70"/>
      <c r="BA899" s="76"/>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63"/>
      <c r="CJ899" s="3"/>
      <c r="CK899" s="3"/>
      <c r="CL899" s="3"/>
      <c r="CM899" s="3"/>
      <c r="CN899" s="3"/>
    </row>
    <row r="900" spans="1:92" s="1" customFormat="1" ht="10" hidden="1" customHeight="1">
      <c r="A900" s="42"/>
      <c r="B900" s="3" t="s">
        <v>30</v>
      </c>
      <c r="C900" s="3"/>
      <c r="D900" s="3"/>
      <c r="E900" s="3"/>
      <c r="F900" s="3"/>
      <c r="G900" s="3"/>
      <c r="H900" s="3"/>
      <c r="I900" s="3"/>
      <c r="J900" s="3"/>
      <c r="K900" s="3"/>
      <c r="L900" s="3">
        <v>1986</v>
      </c>
      <c r="M900" s="3"/>
      <c r="N900" s="3"/>
      <c r="O900" s="3"/>
      <c r="P900" s="3" t="s">
        <v>31</v>
      </c>
      <c r="Q900" s="3"/>
      <c r="S900" s="3"/>
      <c r="T900" s="3"/>
      <c r="U900" s="3"/>
      <c r="V900" s="3"/>
      <c r="W900" s="3"/>
      <c r="X900" s="3"/>
      <c r="Y900" s="16" t="s">
        <v>32</v>
      </c>
      <c r="Z900" s="3"/>
      <c r="AA900" s="3"/>
      <c r="AB900" s="3"/>
      <c r="AC900" s="3"/>
      <c r="AF900" s="15" t="s">
        <v>33</v>
      </c>
      <c r="AH900" s="22"/>
      <c r="AI900" s="65" t="s">
        <v>126</v>
      </c>
      <c r="AJ900" s="70"/>
      <c r="AK900" s="70"/>
      <c r="AL900" s="70"/>
      <c r="AM900" s="70"/>
      <c r="AN900" s="70"/>
      <c r="AO900" s="70"/>
      <c r="AP900" s="70"/>
      <c r="AQ900" s="70"/>
      <c r="AR900" s="70"/>
      <c r="AS900" s="70"/>
      <c r="AT900" s="70"/>
      <c r="AU900" s="70"/>
      <c r="AV900" s="70"/>
      <c r="AW900" s="70"/>
      <c r="AX900" s="70"/>
      <c r="AY900" s="70"/>
      <c r="AZ900" s="70"/>
      <c r="BA900" s="76"/>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63"/>
      <c r="CJ900" s="3"/>
      <c r="CK900" s="3"/>
      <c r="CL900" s="3"/>
      <c r="CM900" s="3"/>
      <c r="CN900" s="3"/>
    </row>
    <row r="901" spans="1:92" s="1" customFormat="1" ht="10" hidden="1" customHeight="1">
      <c r="A901" s="42"/>
      <c r="B901" s="3"/>
      <c r="C901" s="3"/>
      <c r="D901" s="3"/>
      <c r="E901" s="3"/>
      <c r="F901" s="3"/>
      <c r="G901" s="3"/>
      <c r="H901" s="3"/>
      <c r="I901" s="3"/>
      <c r="J901" s="3"/>
      <c r="K901" s="3"/>
      <c r="L901" s="3">
        <v>1987</v>
      </c>
      <c r="M901" s="3"/>
      <c r="N901" s="3"/>
      <c r="O901" s="3"/>
      <c r="P901" s="3" t="s">
        <v>34</v>
      </c>
      <c r="Q901" s="3"/>
      <c r="S901" s="3"/>
      <c r="T901" s="3"/>
      <c r="U901" s="3"/>
      <c r="V901" s="3"/>
      <c r="W901" s="3"/>
      <c r="X901" s="3"/>
      <c r="Y901" s="16" t="s">
        <v>35</v>
      </c>
      <c r="Z901" s="3"/>
      <c r="AA901" s="3"/>
      <c r="AB901" s="3"/>
      <c r="AC901" s="3"/>
      <c r="AF901" s="15" t="s">
        <v>36</v>
      </c>
      <c r="AH901" s="22"/>
      <c r="AI901" s="64" t="s">
        <v>681</v>
      </c>
      <c r="AJ901" s="70"/>
      <c r="AK901" s="70"/>
      <c r="AL901" s="70"/>
      <c r="AM901" s="70"/>
      <c r="AN901" s="70"/>
      <c r="AO901" s="70"/>
      <c r="AP901" s="70"/>
      <c r="AQ901" s="70"/>
      <c r="AR901" s="70"/>
      <c r="AS901" s="70"/>
      <c r="AT901" s="70"/>
      <c r="AU901" s="70"/>
      <c r="AV901" s="70"/>
      <c r="AW901" s="70"/>
      <c r="AX901" s="70"/>
      <c r="AY901" s="70"/>
      <c r="AZ901" s="70"/>
      <c r="BA901" s="76"/>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63"/>
      <c r="CJ901" s="3"/>
      <c r="CK901" s="3"/>
      <c r="CL901" s="3"/>
      <c r="CM901" s="3"/>
      <c r="CN901" s="3"/>
    </row>
    <row r="902" spans="1:92" s="1" customFormat="1" ht="10" hidden="1" customHeight="1">
      <c r="A902" s="42"/>
      <c r="B902" s="3" t="s">
        <v>667</v>
      </c>
      <c r="C902" s="3"/>
      <c r="D902" s="3"/>
      <c r="E902" s="3"/>
      <c r="F902" s="3"/>
      <c r="G902" s="3"/>
      <c r="H902" s="3"/>
      <c r="I902" s="3"/>
      <c r="J902" s="3"/>
      <c r="K902" s="3"/>
      <c r="L902" s="3">
        <v>1988</v>
      </c>
      <c r="M902" s="3"/>
      <c r="N902" s="3"/>
      <c r="O902" s="3"/>
      <c r="P902" s="3" t="s">
        <v>40</v>
      </c>
      <c r="Q902" s="3"/>
      <c r="S902" s="3"/>
      <c r="T902" s="3"/>
      <c r="U902" s="3"/>
      <c r="V902" s="3"/>
      <c r="W902" s="3"/>
      <c r="X902" s="3"/>
      <c r="Y902" s="16" t="s">
        <v>41</v>
      </c>
      <c r="Z902" s="3"/>
      <c r="AA902" s="3"/>
      <c r="AB902" s="3"/>
      <c r="AC902" s="3"/>
      <c r="AF902" s="15" t="s">
        <v>42</v>
      </c>
      <c r="AH902" s="22"/>
      <c r="AI902" s="66" t="s">
        <v>119</v>
      </c>
      <c r="AJ902" s="70"/>
      <c r="AK902" s="70"/>
      <c r="AL902" s="70"/>
      <c r="AM902" s="70"/>
      <c r="AN902" s="70"/>
      <c r="AO902" s="70"/>
      <c r="AP902" s="70"/>
      <c r="AQ902" s="70"/>
      <c r="AR902" s="70"/>
      <c r="AS902" s="70"/>
      <c r="AT902" s="70"/>
      <c r="AU902" s="70"/>
      <c r="AV902" s="70"/>
      <c r="AW902" s="70"/>
      <c r="AX902" s="70"/>
      <c r="AY902" s="70"/>
      <c r="AZ902" s="70"/>
      <c r="BA902" s="76"/>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63"/>
      <c r="CJ902" s="3"/>
      <c r="CK902" s="3"/>
      <c r="CL902" s="3"/>
      <c r="CM902" s="3"/>
      <c r="CN902" s="3"/>
    </row>
    <row r="903" spans="1:92" s="1" customFormat="1" ht="10" hidden="1" customHeight="1">
      <c r="A903" s="42"/>
      <c r="B903" s="3" t="s">
        <v>668</v>
      </c>
      <c r="C903" s="3"/>
      <c r="D903" s="3"/>
      <c r="E903" s="3"/>
      <c r="F903" s="3"/>
      <c r="G903" s="3"/>
      <c r="H903" s="3"/>
      <c r="I903" s="3"/>
      <c r="J903" s="3"/>
      <c r="K903" s="3"/>
      <c r="L903" s="3">
        <v>1989</v>
      </c>
      <c r="M903" s="3"/>
      <c r="N903" s="3"/>
      <c r="O903" s="3"/>
      <c r="P903" s="3" t="s">
        <v>43</v>
      </c>
      <c r="Q903" s="3"/>
      <c r="S903" s="3"/>
      <c r="T903" s="3"/>
      <c r="U903" s="3"/>
      <c r="V903" s="3"/>
      <c r="W903" s="3"/>
      <c r="X903" s="3"/>
      <c r="Y903" s="16" t="s">
        <v>44</v>
      </c>
      <c r="Z903" s="3"/>
      <c r="AA903" s="3"/>
      <c r="AB903" s="3"/>
      <c r="AC903" s="3"/>
      <c r="AF903" s="15" t="s">
        <v>45</v>
      </c>
      <c r="AH903" s="22"/>
      <c r="AI903" s="67" t="s">
        <v>682</v>
      </c>
      <c r="AJ903" s="70"/>
      <c r="AK903" s="70"/>
      <c r="AL903" s="70"/>
      <c r="AM903" s="70"/>
      <c r="AN903" s="70"/>
      <c r="AO903" s="70"/>
      <c r="AP903" s="70"/>
      <c r="AQ903" s="70"/>
      <c r="AR903" s="70"/>
      <c r="AS903" s="70"/>
      <c r="AT903" s="70"/>
      <c r="AU903" s="70"/>
      <c r="AV903" s="70"/>
      <c r="AW903" s="70"/>
      <c r="AX903" s="70"/>
      <c r="AY903" s="70"/>
      <c r="AZ903" s="70"/>
      <c r="BA903" s="76"/>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63"/>
      <c r="CJ903" s="3"/>
      <c r="CK903" s="3"/>
      <c r="CL903" s="3"/>
      <c r="CM903" s="3"/>
      <c r="CN903" s="3"/>
    </row>
    <row r="904" spans="1:92" s="1" customFormat="1" ht="10" hidden="1" customHeight="1">
      <c r="A904" s="42"/>
      <c r="B904" s="3"/>
      <c r="C904" s="3"/>
      <c r="D904" s="3"/>
      <c r="E904" s="3"/>
      <c r="F904" s="3"/>
      <c r="G904" s="3"/>
      <c r="H904" s="3"/>
      <c r="I904" s="3"/>
      <c r="J904" s="3"/>
      <c r="K904" s="3"/>
      <c r="L904" s="3">
        <v>1990</v>
      </c>
      <c r="M904" s="3"/>
      <c r="N904" s="3"/>
      <c r="O904" s="3"/>
      <c r="P904" s="3" t="s">
        <v>47</v>
      </c>
      <c r="Q904" s="3"/>
      <c r="S904" s="3"/>
      <c r="T904" s="3"/>
      <c r="U904" s="3"/>
      <c r="V904" s="3"/>
      <c r="W904" s="3"/>
      <c r="X904" s="3"/>
      <c r="Y904" s="16" t="s">
        <v>48</v>
      </c>
      <c r="Z904" s="3"/>
      <c r="AA904" s="3"/>
      <c r="AB904" s="3"/>
      <c r="AC904" s="3"/>
      <c r="AF904" s="15" t="s">
        <v>49</v>
      </c>
      <c r="AH904" s="22"/>
      <c r="AI904" s="68" t="s">
        <v>129</v>
      </c>
      <c r="AJ904" s="70"/>
      <c r="AK904" s="70"/>
      <c r="AL904" s="70"/>
      <c r="AM904" s="70"/>
      <c r="AN904" s="70"/>
      <c r="AO904" s="70"/>
      <c r="AP904" s="70"/>
      <c r="AQ904" s="70"/>
      <c r="AR904" s="70"/>
      <c r="AS904" s="70"/>
      <c r="AT904" s="70"/>
      <c r="AU904" s="70"/>
      <c r="AV904" s="70"/>
      <c r="AW904" s="70"/>
      <c r="AX904" s="70"/>
      <c r="AY904" s="70"/>
      <c r="AZ904" s="70"/>
      <c r="BA904" s="76"/>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63"/>
      <c r="CJ904" s="3"/>
      <c r="CK904" s="3"/>
      <c r="CL904" s="3"/>
      <c r="CM904" s="3"/>
      <c r="CN904" s="3"/>
    </row>
    <row r="905" spans="1:92" s="1" customFormat="1" ht="10" hidden="1" customHeight="1">
      <c r="A905" s="42"/>
      <c r="B905" s="3">
        <v>1987</v>
      </c>
      <c r="C905" s="3"/>
      <c r="D905" s="3"/>
      <c r="E905" s="3"/>
      <c r="F905" s="3"/>
      <c r="G905" s="3"/>
      <c r="H905" s="3"/>
      <c r="I905" s="3"/>
      <c r="J905" s="3"/>
      <c r="K905" s="3"/>
      <c r="L905" s="3">
        <v>1991</v>
      </c>
      <c r="M905" s="3"/>
      <c r="N905" s="3"/>
      <c r="O905" s="3"/>
      <c r="P905" s="3" t="s">
        <v>50</v>
      </c>
      <c r="Q905" s="3"/>
      <c r="S905" s="3"/>
      <c r="T905" s="3"/>
      <c r="U905" s="3"/>
      <c r="V905" s="3"/>
      <c r="W905" s="3"/>
      <c r="X905" s="3"/>
      <c r="Y905" s="16" t="s">
        <v>51</v>
      </c>
      <c r="Z905" s="3"/>
      <c r="AA905" s="3"/>
      <c r="AB905" s="3"/>
      <c r="AC905" s="3"/>
      <c r="AF905" s="15" t="s">
        <v>52</v>
      </c>
      <c r="AH905" s="22"/>
      <c r="AI905" s="65" t="s">
        <v>132</v>
      </c>
      <c r="AJ905" s="70"/>
      <c r="AK905" s="70"/>
      <c r="AL905" s="70"/>
      <c r="AM905" s="70"/>
      <c r="AN905" s="70"/>
      <c r="AO905" s="70"/>
      <c r="AP905" s="70"/>
      <c r="AQ905" s="70"/>
      <c r="AR905" s="70"/>
      <c r="AS905" s="70"/>
      <c r="AT905" s="70"/>
      <c r="AU905" s="70"/>
      <c r="AV905" s="70"/>
      <c r="AW905" s="70"/>
      <c r="AX905" s="70"/>
      <c r="AY905" s="70"/>
      <c r="AZ905" s="70"/>
      <c r="BA905" s="76"/>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63"/>
      <c r="CJ905" s="3"/>
      <c r="CK905" s="3"/>
      <c r="CL905" s="3"/>
      <c r="CM905" s="3"/>
      <c r="CN905" s="3"/>
    </row>
    <row r="906" spans="1:92" s="1" customFormat="1" ht="10" hidden="1" customHeight="1">
      <c r="A906" s="42"/>
      <c r="B906" s="3">
        <v>1988</v>
      </c>
      <c r="C906" s="3"/>
      <c r="D906" s="3"/>
      <c r="E906" s="3"/>
      <c r="F906" s="3"/>
      <c r="G906" s="3"/>
      <c r="H906" s="3"/>
      <c r="I906" s="3"/>
      <c r="J906" s="3"/>
      <c r="K906" s="3"/>
      <c r="L906" s="3">
        <v>1992</v>
      </c>
      <c r="M906" s="3"/>
      <c r="N906" s="3"/>
      <c r="O906" s="3"/>
      <c r="P906" s="3">
        <f>L99</f>
        <v>0</v>
      </c>
      <c r="Q906" s="3"/>
      <c r="S906" s="3"/>
      <c r="T906" s="3"/>
      <c r="U906" s="3"/>
      <c r="V906" s="3"/>
      <c r="W906" s="3"/>
      <c r="X906" s="3"/>
      <c r="Y906" s="16" t="s">
        <v>53</v>
      </c>
      <c r="Z906" s="3"/>
      <c r="AA906" s="3"/>
      <c r="AB906" s="3"/>
      <c r="AC906" s="3"/>
      <c r="AF906" s="15" t="s">
        <v>54</v>
      </c>
      <c r="AH906" s="22"/>
      <c r="AI906" s="65" t="s">
        <v>683</v>
      </c>
      <c r="AJ906" s="70"/>
      <c r="AK906" s="70"/>
      <c r="AL906" s="70"/>
      <c r="AM906" s="70"/>
      <c r="AN906" s="70"/>
      <c r="AO906" s="70"/>
      <c r="AP906" s="70"/>
      <c r="AQ906" s="70"/>
      <c r="AR906" s="70"/>
      <c r="AS906" s="70"/>
      <c r="AT906" s="70"/>
      <c r="AU906" s="70"/>
      <c r="AV906" s="70"/>
      <c r="AW906" s="70"/>
      <c r="AX906" s="70"/>
      <c r="AY906" s="70"/>
      <c r="AZ906" s="70"/>
      <c r="BA906" s="76"/>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63"/>
      <c r="CJ906" s="3"/>
      <c r="CK906" s="3"/>
      <c r="CL906" s="3"/>
      <c r="CM906" s="3"/>
      <c r="CN906" s="3"/>
    </row>
    <row r="907" spans="1:92" s="1" customFormat="1" ht="10" hidden="1" customHeight="1">
      <c r="A907" s="42"/>
      <c r="B907" s="3">
        <v>1989</v>
      </c>
      <c r="C907" s="3"/>
      <c r="D907" s="3"/>
      <c r="E907" s="3"/>
      <c r="F907" s="3"/>
      <c r="G907" s="3"/>
      <c r="H907" s="3"/>
      <c r="I907" s="3"/>
      <c r="J907" s="3"/>
      <c r="K907" s="3"/>
      <c r="L907" s="3">
        <v>1993</v>
      </c>
      <c r="M907" s="3"/>
      <c r="N907" s="3"/>
      <c r="O907" s="3"/>
      <c r="P907" s="3"/>
      <c r="Q907" s="3"/>
      <c r="R907" s="3"/>
      <c r="S907" s="3"/>
      <c r="T907" s="3"/>
      <c r="U907" s="3"/>
      <c r="V907" s="3"/>
      <c r="W907" s="3"/>
      <c r="X907" s="3"/>
      <c r="Y907" s="16" t="s">
        <v>55</v>
      </c>
      <c r="Z907" s="3"/>
      <c r="AA907" s="3"/>
      <c r="AB907" s="3"/>
      <c r="AC907" s="3"/>
      <c r="AF907" s="15" t="s">
        <v>56</v>
      </c>
      <c r="AH907" s="24"/>
      <c r="AI907" s="65" t="s">
        <v>135</v>
      </c>
      <c r="AJ907" s="70"/>
      <c r="AK907" s="70"/>
      <c r="AL907" s="70"/>
      <c r="AM907" s="70"/>
      <c r="AN907" s="70"/>
      <c r="AO907" s="70"/>
      <c r="AP907" s="70"/>
      <c r="AQ907" s="70"/>
      <c r="AR907" s="70"/>
      <c r="AS907" s="70"/>
      <c r="AT907" s="70"/>
      <c r="AU907" s="70"/>
      <c r="AV907" s="70"/>
      <c r="AW907" s="70"/>
      <c r="AX907" s="70"/>
      <c r="AY907" s="70"/>
      <c r="AZ907" s="70"/>
      <c r="BA907" s="76"/>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63"/>
      <c r="CJ907" s="3"/>
      <c r="CK907" s="3"/>
      <c r="CL907" s="3"/>
      <c r="CM907" s="3"/>
      <c r="CN907" s="3"/>
    </row>
    <row r="908" spans="1:92" s="1" customFormat="1" ht="10" hidden="1" customHeight="1">
      <c r="A908" s="42"/>
      <c r="B908" s="3">
        <v>1990</v>
      </c>
      <c r="C908" s="3"/>
      <c r="D908" s="3"/>
      <c r="E908" s="3"/>
      <c r="F908" s="3"/>
      <c r="G908" s="3"/>
      <c r="H908" s="3"/>
      <c r="I908" s="3"/>
      <c r="J908" s="3"/>
      <c r="K908" s="3"/>
      <c r="L908" s="3">
        <v>1994</v>
      </c>
      <c r="M908" s="3"/>
      <c r="N908" s="3"/>
      <c r="O908" s="3"/>
      <c r="P908" s="3"/>
      <c r="Q908" s="3"/>
      <c r="R908" s="3"/>
      <c r="S908" s="3"/>
      <c r="T908" s="3"/>
      <c r="U908" s="3"/>
      <c r="V908" s="3"/>
      <c r="W908" s="3"/>
      <c r="X908" s="3"/>
      <c r="Y908" s="16" t="s">
        <v>60</v>
      </c>
      <c r="Z908" s="3"/>
      <c r="AA908" s="3"/>
      <c r="AB908" s="3"/>
      <c r="AC908" s="3"/>
      <c r="AF908" s="15" t="s">
        <v>61</v>
      </c>
      <c r="AH908" s="22"/>
      <c r="AI908" s="65" t="s">
        <v>138</v>
      </c>
      <c r="AJ908" s="70"/>
      <c r="AK908" s="70"/>
      <c r="AL908" s="70"/>
      <c r="AM908" s="70"/>
      <c r="AN908" s="70"/>
      <c r="AO908" s="70"/>
      <c r="AP908" s="70"/>
      <c r="AQ908" s="70"/>
      <c r="AR908" s="70"/>
      <c r="AS908" s="70"/>
      <c r="AT908" s="70"/>
      <c r="AU908" s="70"/>
      <c r="AV908" s="70"/>
      <c r="AW908" s="70"/>
      <c r="AX908" s="70"/>
      <c r="AY908" s="70"/>
      <c r="AZ908" s="70"/>
      <c r="BA908" s="76"/>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63"/>
      <c r="CJ908" s="3"/>
      <c r="CK908" s="3"/>
      <c r="CL908" s="3"/>
      <c r="CM908" s="3"/>
      <c r="CN908" s="3"/>
    </row>
    <row r="909" spans="1:92" s="1" customFormat="1" ht="10" hidden="1" customHeight="1">
      <c r="A909" s="42"/>
      <c r="B909" s="3">
        <v>1991</v>
      </c>
      <c r="C909" s="3"/>
      <c r="D909" s="3"/>
      <c r="E909" s="3"/>
      <c r="F909" s="3"/>
      <c r="G909" s="3"/>
      <c r="H909" s="3"/>
      <c r="I909" s="3"/>
      <c r="J909" s="3"/>
      <c r="K909" s="3"/>
      <c r="L909" s="3">
        <v>1995</v>
      </c>
      <c r="M909" s="3"/>
      <c r="N909" s="3"/>
      <c r="O909" s="3"/>
      <c r="P909" s="3"/>
      <c r="Q909" s="3"/>
      <c r="R909" s="3"/>
      <c r="S909" s="3"/>
      <c r="T909" s="3"/>
      <c r="U909" s="3"/>
      <c r="V909" s="3"/>
      <c r="W909" s="3"/>
      <c r="X909" s="3"/>
      <c r="Y909" s="16" t="s">
        <v>62</v>
      </c>
      <c r="Z909" s="3"/>
      <c r="AA909" s="3"/>
      <c r="AB909" s="3"/>
      <c r="AC909" s="3"/>
      <c r="AF909" s="15" t="s">
        <v>63</v>
      </c>
      <c r="AH909" s="22"/>
      <c r="AI909" s="65" t="s">
        <v>141</v>
      </c>
      <c r="AJ909" s="70"/>
      <c r="AK909" s="70"/>
      <c r="AL909" s="70"/>
      <c r="AM909" s="70"/>
      <c r="AN909" s="70"/>
      <c r="AO909" s="70"/>
      <c r="AP909" s="70"/>
      <c r="AQ909" s="70"/>
      <c r="AR909" s="70"/>
      <c r="AS909" s="70"/>
      <c r="AT909" s="70"/>
      <c r="AU909" s="70"/>
      <c r="AV909" s="70"/>
      <c r="AW909" s="70"/>
      <c r="AX909" s="70"/>
      <c r="AY909" s="70"/>
      <c r="AZ909" s="70"/>
      <c r="BA909" s="76"/>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63"/>
      <c r="CJ909" s="3"/>
      <c r="CK909" s="3"/>
      <c r="CL909" s="3"/>
      <c r="CM909" s="3"/>
      <c r="CN909" s="3"/>
    </row>
    <row r="910" spans="1:92" s="1" customFormat="1" ht="10" hidden="1" customHeight="1">
      <c r="A910" s="42"/>
      <c r="B910" s="3">
        <v>1992</v>
      </c>
      <c r="C910" s="3"/>
      <c r="D910" s="3"/>
      <c r="E910" s="3"/>
      <c r="F910" s="3"/>
      <c r="G910" s="3"/>
      <c r="H910" s="3"/>
      <c r="I910" s="3"/>
      <c r="J910" s="3"/>
      <c r="K910" s="3"/>
      <c r="L910" s="3">
        <v>1996</v>
      </c>
      <c r="M910" s="3"/>
      <c r="N910" s="3"/>
      <c r="O910" s="3"/>
      <c r="P910" s="3"/>
      <c r="Q910" s="3"/>
      <c r="R910" s="3"/>
      <c r="S910" s="3"/>
      <c r="T910" s="3"/>
      <c r="U910" s="3"/>
      <c r="V910" s="3"/>
      <c r="W910" s="3"/>
      <c r="X910" s="3"/>
      <c r="Y910" s="16" t="s">
        <v>65</v>
      </c>
      <c r="Z910" s="3"/>
      <c r="AA910" s="3"/>
      <c r="AB910" s="3"/>
      <c r="AC910" s="3"/>
      <c r="AF910" s="15" t="s">
        <v>66</v>
      </c>
      <c r="AH910" s="22"/>
      <c r="AI910" s="65" t="s">
        <v>144</v>
      </c>
      <c r="AJ910" s="70"/>
      <c r="AK910" s="70"/>
      <c r="AL910" s="70"/>
      <c r="AM910" s="70"/>
      <c r="AN910" s="70"/>
      <c r="AO910" s="70"/>
      <c r="AP910" s="70"/>
      <c r="AQ910" s="70"/>
      <c r="AR910" s="70"/>
      <c r="AS910" s="70"/>
      <c r="AT910" s="70"/>
      <c r="AU910" s="70"/>
      <c r="AV910" s="70"/>
      <c r="AW910" s="70"/>
      <c r="AX910" s="70"/>
      <c r="AY910" s="70"/>
      <c r="AZ910" s="70"/>
      <c r="BA910" s="76"/>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63"/>
      <c r="CJ910" s="3"/>
      <c r="CK910" s="3"/>
      <c r="CL910" s="3"/>
      <c r="CM910" s="3"/>
      <c r="CN910" s="3"/>
    </row>
    <row r="911" spans="1:92" s="1" customFormat="1" ht="10" hidden="1" customHeight="1">
      <c r="A911" s="42"/>
      <c r="B911" s="3">
        <v>1993</v>
      </c>
      <c r="C911" s="3"/>
      <c r="D911" s="3"/>
      <c r="E911" s="3"/>
      <c r="F911" s="3"/>
      <c r="G911" s="3"/>
      <c r="H911" s="3"/>
      <c r="I911" s="3"/>
      <c r="J911" s="3"/>
      <c r="K911" s="3"/>
      <c r="L911" s="3">
        <v>1997</v>
      </c>
      <c r="M911" s="3"/>
      <c r="N911" s="3"/>
      <c r="O911" s="3"/>
      <c r="P911" s="3"/>
      <c r="Q911" s="3"/>
      <c r="R911" s="3"/>
      <c r="S911" s="3"/>
      <c r="T911" s="3"/>
      <c r="U911" s="3"/>
      <c r="V911" s="3"/>
      <c r="W911" s="3"/>
      <c r="X911" s="3"/>
      <c r="Y911" s="16" t="s">
        <v>67</v>
      </c>
      <c r="Z911" s="3"/>
      <c r="AA911" s="3"/>
      <c r="AB911" s="3"/>
      <c r="AC911" s="3"/>
      <c r="AF911" s="15" t="s">
        <v>68</v>
      </c>
      <c r="AH911" s="22"/>
      <c r="AI911" s="65" t="s">
        <v>147</v>
      </c>
      <c r="AJ911" s="70"/>
      <c r="AK911" s="70"/>
      <c r="AL911" s="70"/>
      <c r="AM911" s="70"/>
      <c r="AN911" s="70"/>
      <c r="AO911" s="70"/>
      <c r="AP911" s="70"/>
      <c r="AQ911" s="70"/>
      <c r="AR911" s="70"/>
      <c r="AS911" s="70"/>
      <c r="AT911" s="70"/>
      <c r="AU911" s="70"/>
      <c r="AV911" s="70"/>
      <c r="AW911" s="70"/>
      <c r="AX911" s="70"/>
      <c r="AY911" s="70"/>
      <c r="AZ911" s="70"/>
      <c r="BA911" s="76"/>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63"/>
      <c r="CJ911" s="3"/>
      <c r="CK911" s="3"/>
      <c r="CL911" s="3"/>
      <c r="CM911" s="3"/>
      <c r="CN911" s="3"/>
    </row>
    <row r="912" spans="1:92" s="1" customFormat="1" ht="10" hidden="1" customHeight="1">
      <c r="A912" s="42"/>
      <c r="B912" s="3">
        <v>1994</v>
      </c>
      <c r="C912" s="3"/>
      <c r="D912" s="3"/>
      <c r="E912" s="3"/>
      <c r="F912" s="3"/>
      <c r="G912" s="3"/>
      <c r="H912" s="3"/>
      <c r="I912" s="3"/>
      <c r="J912" s="3"/>
      <c r="K912" s="3"/>
      <c r="L912" s="3">
        <v>1998</v>
      </c>
      <c r="M912" s="3"/>
      <c r="N912" s="3"/>
      <c r="O912" s="3"/>
      <c r="P912" s="3"/>
      <c r="Q912" s="3"/>
      <c r="R912" s="3"/>
      <c r="S912" s="3"/>
      <c r="T912" s="3"/>
      <c r="U912" s="3"/>
      <c r="V912" s="3"/>
      <c r="W912" s="3"/>
      <c r="X912" s="3"/>
      <c r="Y912" s="16" t="s">
        <v>70</v>
      </c>
      <c r="Z912" s="3"/>
      <c r="AA912" s="3"/>
      <c r="AB912" s="3"/>
      <c r="AC912" s="3"/>
      <c r="AF912" s="15" t="s">
        <v>71</v>
      </c>
      <c r="AH912" s="24"/>
      <c r="AI912" s="65" t="s">
        <v>150</v>
      </c>
      <c r="AJ912" s="70"/>
      <c r="AK912" s="70"/>
      <c r="AL912" s="70"/>
      <c r="AM912" s="70"/>
      <c r="AN912" s="70"/>
      <c r="AO912" s="70"/>
      <c r="AP912" s="70"/>
      <c r="AQ912" s="70"/>
      <c r="AR912" s="70"/>
      <c r="AS912" s="70"/>
      <c r="AT912" s="70"/>
      <c r="AU912" s="70"/>
      <c r="AV912" s="70"/>
      <c r="AW912" s="70"/>
      <c r="AX912" s="70"/>
      <c r="AY912" s="70"/>
      <c r="AZ912" s="70"/>
      <c r="BA912" s="76"/>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63"/>
      <c r="CJ912" s="3"/>
      <c r="CK912" s="3"/>
      <c r="CL912" s="3"/>
      <c r="CM912" s="3"/>
      <c r="CN912" s="3"/>
    </row>
    <row r="913" spans="1:92" s="1" customFormat="1" ht="10" hidden="1" customHeight="1">
      <c r="A913" s="42"/>
      <c r="B913" s="3">
        <v>1995</v>
      </c>
      <c r="C913" s="3"/>
      <c r="D913" s="3"/>
      <c r="E913" s="3"/>
      <c r="F913" s="3"/>
      <c r="G913" s="3"/>
      <c r="H913" s="3"/>
      <c r="I913" s="3"/>
      <c r="J913" s="3"/>
      <c r="K913" s="3"/>
      <c r="L913" s="3">
        <v>1999</v>
      </c>
      <c r="M913" s="3"/>
      <c r="N913" s="3"/>
      <c r="O913" s="3"/>
      <c r="P913" s="3" t="s">
        <v>72</v>
      </c>
      <c r="Q913" s="3"/>
      <c r="S913" s="3"/>
      <c r="T913" s="3"/>
      <c r="U913" s="3"/>
      <c r="V913" s="3"/>
      <c r="W913" s="3"/>
      <c r="X913" s="3"/>
      <c r="Y913" s="16" t="s">
        <v>73</v>
      </c>
      <c r="Z913" s="3"/>
      <c r="AA913" s="3"/>
      <c r="AB913" s="3"/>
      <c r="AC913" s="3"/>
      <c r="AF913" s="15" t="s">
        <v>74</v>
      </c>
      <c r="AH913" s="24"/>
      <c r="AI913" s="65" t="s">
        <v>153</v>
      </c>
      <c r="AJ913" s="70"/>
      <c r="AK913" s="70"/>
      <c r="AL913" s="70"/>
      <c r="AM913" s="70"/>
      <c r="AN913" s="70"/>
      <c r="AO913" s="70"/>
      <c r="AP913" s="70"/>
      <c r="AQ913" s="70"/>
      <c r="AR913" s="70"/>
      <c r="AS913" s="70"/>
      <c r="AT913" s="70"/>
      <c r="AU913" s="70"/>
      <c r="AV913" s="70"/>
      <c r="AW913" s="70"/>
      <c r="AX913" s="70"/>
      <c r="AY913" s="70"/>
      <c r="AZ913" s="70"/>
      <c r="BA913" s="76"/>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63"/>
      <c r="CJ913" s="3"/>
      <c r="CK913" s="3"/>
      <c r="CL913" s="3"/>
      <c r="CM913" s="3"/>
      <c r="CN913" s="3"/>
    </row>
    <row r="914" spans="1:92" s="1" customFormat="1" ht="10" hidden="1" customHeight="1">
      <c r="A914" s="42"/>
      <c r="B914" s="3">
        <v>1996</v>
      </c>
      <c r="C914" s="3"/>
      <c r="D914" s="3"/>
      <c r="E914" s="3"/>
      <c r="F914" s="3"/>
      <c r="G914" s="3"/>
      <c r="H914" s="3"/>
      <c r="I914" s="3"/>
      <c r="J914" s="3"/>
      <c r="K914" s="3"/>
      <c r="L914" s="3">
        <v>2000</v>
      </c>
      <c r="M914" s="3"/>
      <c r="N914" s="3"/>
      <c r="O914" s="3"/>
      <c r="P914" s="3" t="s">
        <v>76</v>
      </c>
      <c r="Q914" s="3"/>
      <c r="S914" s="3"/>
      <c r="T914" s="3"/>
      <c r="U914" s="3"/>
      <c r="V914" s="3"/>
      <c r="W914" s="3"/>
      <c r="X914" s="3"/>
      <c r="Y914" s="16" t="s">
        <v>77</v>
      </c>
      <c r="Z914" s="3"/>
      <c r="AA914" s="3"/>
      <c r="AB914" s="3"/>
      <c r="AC914" s="3"/>
      <c r="AF914" s="15" t="s">
        <v>78</v>
      </c>
      <c r="AH914" s="24"/>
      <c r="AI914" s="68" t="s">
        <v>156</v>
      </c>
      <c r="AJ914" s="70"/>
      <c r="AK914" s="70"/>
      <c r="AL914" s="70"/>
      <c r="AM914" s="70"/>
      <c r="AN914" s="70"/>
      <c r="AO914" s="70"/>
      <c r="AP914" s="70"/>
      <c r="AQ914" s="70"/>
      <c r="AR914" s="70"/>
      <c r="AS914" s="70"/>
      <c r="AT914" s="70"/>
      <c r="AU914" s="70"/>
      <c r="AV914" s="70"/>
      <c r="AW914" s="70"/>
      <c r="AX914" s="70"/>
      <c r="AY914" s="70"/>
      <c r="AZ914" s="70"/>
      <c r="BA914" s="76"/>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63"/>
      <c r="CJ914" s="3"/>
      <c r="CK914" s="3"/>
      <c r="CL914" s="3"/>
      <c r="CM914" s="3"/>
      <c r="CN914" s="3"/>
    </row>
    <row r="915" spans="1:92" s="1" customFormat="1" ht="10" hidden="1" customHeight="1">
      <c r="A915" s="42"/>
      <c r="B915" s="3">
        <v>1997</v>
      </c>
      <c r="D915" s="3"/>
      <c r="E915" s="3"/>
      <c r="F915" s="3"/>
      <c r="G915" s="3"/>
      <c r="H915" s="3"/>
      <c r="I915" s="3"/>
      <c r="J915" s="3"/>
      <c r="K915" s="3"/>
      <c r="L915" s="3">
        <v>2001</v>
      </c>
      <c r="M915" s="3"/>
      <c r="N915" s="3"/>
      <c r="O915" s="3"/>
      <c r="P915" s="3" t="s">
        <v>79</v>
      </c>
      <c r="Q915" s="3"/>
      <c r="S915" s="3"/>
      <c r="T915" s="3"/>
      <c r="U915" s="3"/>
      <c r="V915" s="3"/>
      <c r="W915" s="3"/>
      <c r="X915" s="3"/>
      <c r="Y915" s="16" t="s">
        <v>80</v>
      </c>
      <c r="Z915" s="3"/>
      <c r="AA915" s="3"/>
      <c r="AB915" s="3"/>
      <c r="AC915" s="3"/>
      <c r="AF915" s="15" t="s">
        <v>81</v>
      </c>
      <c r="AH915" s="22"/>
      <c r="AI915" s="65" t="s">
        <v>159</v>
      </c>
      <c r="AJ915" s="70"/>
      <c r="AK915" s="70"/>
      <c r="AL915" s="70"/>
      <c r="AM915" s="70"/>
      <c r="AN915" s="70"/>
      <c r="AO915" s="70"/>
      <c r="AP915" s="70"/>
      <c r="AQ915" s="70"/>
      <c r="AR915" s="70"/>
      <c r="AS915" s="70"/>
      <c r="AT915" s="70"/>
      <c r="AU915" s="70"/>
      <c r="AV915" s="70"/>
      <c r="AW915" s="70"/>
      <c r="AX915" s="70"/>
      <c r="AY915" s="70"/>
      <c r="AZ915" s="70"/>
      <c r="BA915" s="76"/>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63"/>
      <c r="CJ915" s="3"/>
      <c r="CK915" s="3"/>
      <c r="CL915" s="3"/>
      <c r="CM915" s="3"/>
      <c r="CN915" s="3"/>
    </row>
    <row r="916" spans="1:92" s="1" customFormat="1" ht="10" hidden="1" customHeight="1">
      <c r="A916" s="42"/>
      <c r="B916" s="3">
        <v>1998</v>
      </c>
      <c r="D916" s="3"/>
      <c r="E916" s="3"/>
      <c r="F916" s="3"/>
      <c r="G916" s="3"/>
      <c r="H916" s="3"/>
      <c r="I916" s="3"/>
      <c r="J916" s="3"/>
      <c r="K916" s="3"/>
      <c r="L916" s="3">
        <v>2002</v>
      </c>
      <c r="M916" s="3"/>
      <c r="N916" s="3"/>
      <c r="O916" s="3"/>
      <c r="P916" s="3" t="s">
        <v>84</v>
      </c>
      <c r="Q916" s="3"/>
      <c r="S916" s="3"/>
      <c r="T916" s="3"/>
      <c r="U916" s="3"/>
      <c r="V916" s="3"/>
      <c r="W916" s="3"/>
      <c r="X916" s="3"/>
      <c r="Y916" s="16" t="s">
        <v>85</v>
      </c>
      <c r="Z916" s="3"/>
      <c r="AA916" s="3"/>
      <c r="AB916" s="3"/>
      <c r="AC916" s="3"/>
      <c r="AF916" s="15" t="s">
        <v>86</v>
      </c>
      <c r="AH916" s="22"/>
      <c r="AI916" s="65" t="s">
        <v>162</v>
      </c>
      <c r="AJ916" s="70"/>
      <c r="AK916" s="70"/>
      <c r="AL916" s="70"/>
      <c r="AM916" s="70"/>
      <c r="AN916" s="70"/>
      <c r="AO916" s="70"/>
      <c r="AP916" s="70"/>
      <c r="AQ916" s="70"/>
      <c r="AR916" s="70"/>
      <c r="AS916" s="70"/>
      <c r="AT916" s="70"/>
      <c r="AU916" s="70"/>
      <c r="AV916" s="70"/>
      <c r="AW916" s="70"/>
      <c r="AX916" s="70"/>
      <c r="AY916" s="70"/>
      <c r="AZ916" s="70"/>
      <c r="BA916" s="76"/>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63"/>
      <c r="CJ916" s="3"/>
      <c r="CK916" s="3"/>
      <c r="CL916" s="3"/>
      <c r="CM916" s="3"/>
      <c r="CN916" s="3"/>
    </row>
    <row r="917" spans="1:92" s="1" customFormat="1" ht="10" hidden="1" customHeight="1">
      <c r="A917" s="42"/>
      <c r="B917" s="3">
        <v>1999</v>
      </c>
      <c r="D917" s="3"/>
      <c r="E917" s="3"/>
      <c r="F917" s="3"/>
      <c r="G917" s="3"/>
      <c r="H917" s="3"/>
      <c r="I917" s="3"/>
      <c r="J917" s="3"/>
      <c r="K917" s="3"/>
      <c r="L917" s="3">
        <v>2003</v>
      </c>
      <c r="M917" s="3"/>
      <c r="N917" s="3"/>
      <c r="O917" s="3"/>
      <c r="P917" s="3" t="s">
        <v>87</v>
      </c>
      <c r="Q917" s="3"/>
      <c r="S917" s="3"/>
      <c r="T917" s="3"/>
      <c r="U917" s="3"/>
      <c r="V917" s="3"/>
      <c r="W917" s="3"/>
      <c r="X917" s="3"/>
      <c r="Y917" s="16" t="s">
        <v>88</v>
      </c>
      <c r="Z917" s="3"/>
      <c r="AA917" s="3"/>
      <c r="AB917" s="3"/>
      <c r="AC917" s="3"/>
      <c r="AF917" s="15" t="s">
        <v>89</v>
      </c>
      <c r="AH917" s="24"/>
      <c r="AI917" s="65" t="s">
        <v>165</v>
      </c>
      <c r="AJ917" s="70"/>
      <c r="AK917" s="70"/>
      <c r="AL917" s="70"/>
      <c r="AM917" s="70"/>
      <c r="AN917" s="70"/>
      <c r="AO917" s="70"/>
      <c r="AP917" s="70"/>
      <c r="AQ917" s="70"/>
      <c r="AR917" s="70"/>
      <c r="AS917" s="70"/>
      <c r="AT917" s="70"/>
      <c r="AU917" s="70"/>
      <c r="AV917" s="70"/>
      <c r="AW917" s="70"/>
      <c r="AX917" s="70"/>
      <c r="AY917" s="70"/>
      <c r="AZ917" s="70"/>
      <c r="BA917" s="76"/>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63"/>
      <c r="CJ917" s="3"/>
      <c r="CK917" s="3"/>
      <c r="CL917" s="3"/>
      <c r="CM917" s="3"/>
      <c r="CN917" s="3"/>
    </row>
    <row r="918" spans="1:92" s="1" customFormat="1" ht="10" hidden="1" customHeight="1">
      <c r="A918" s="42"/>
      <c r="B918" s="3">
        <v>2000</v>
      </c>
      <c r="D918" s="3"/>
      <c r="E918" s="3"/>
      <c r="F918" s="3"/>
      <c r="G918" s="3"/>
      <c r="H918" s="3"/>
      <c r="I918" s="3"/>
      <c r="J918" s="3"/>
      <c r="K918" s="3"/>
      <c r="L918" s="3">
        <v>2004</v>
      </c>
      <c r="M918" s="3"/>
      <c r="N918" s="3"/>
      <c r="O918" s="3"/>
      <c r="P918" s="3" t="s">
        <v>675</v>
      </c>
      <c r="Q918" s="3"/>
      <c r="R918" s="3"/>
      <c r="S918" s="3"/>
      <c r="T918" s="3"/>
      <c r="U918" s="3"/>
      <c r="V918" s="3"/>
      <c r="W918" s="3"/>
      <c r="X918" s="3"/>
      <c r="Y918" s="16" t="s">
        <v>90</v>
      </c>
      <c r="Z918" s="3"/>
      <c r="AA918" s="3"/>
      <c r="AB918" s="3"/>
      <c r="AC918" s="3"/>
      <c r="AF918" s="15" t="s">
        <v>91</v>
      </c>
      <c r="AH918" s="22"/>
      <c r="AI918" s="65" t="s">
        <v>171</v>
      </c>
      <c r="AJ918" s="70"/>
      <c r="AK918" s="70"/>
      <c r="AL918" s="70"/>
      <c r="AM918" s="70"/>
      <c r="AN918" s="70"/>
      <c r="AO918" s="70"/>
      <c r="AP918" s="70"/>
      <c r="AQ918" s="70"/>
      <c r="AR918" s="70"/>
      <c r="AS918" s="70"/>
      <c r="AT918" s="70"/>
      <c r="AU918" s="70"/>
      <c r="AV918" s="70"/>
      <c r="AW918" s="70"/>
      <c r="AX918" s="70"/>
      <c r="AY918" s="70"/>
      <c r="AZ918" s="70"/>
      <c r="BA918" s="76"/>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63"/>
      <c r="CJ918" s="3"/>
      <c r="CK918" s="3"/>
      <c r="CL918" s="3"/>
      <c r="CM918" s="3"/>
      <c r="CN918" s="3"/>
    </row>
    <row r="919" spans="1:92" s="1" customFormat="1" ht="10" hidden="1" customHeight="1">
      <c r="A919" s="42"/>
      <c r="B919" s="3">
        <v>2001</v>
      </c>
      <c r="D919" s="3"/>
      <c r="E919" s="3"/>
      <c r="F919" s="3"/>
      <c r="G919" s="3"/>
      <c r="H919" s="3"/>
      <c r="I919" s="3"/>
      <c r="J919" s="3"/>
      <c r="K919" s="3"/>
      <c r="L919" s="3">
        <v>2005</v>
      </c>
      <c r="M919" s="3"/>
      <c r="N919" s="3"/>
      <c r="O919" s="3"/>
      <c r="P919" s="3" t="s">
        <v>674</v>
      </c>
      <c r="Q919" s="3"/>
      <c r="R919" s="3"/>
      <c r="S919" s="3"/>
      <c r="T919" s="3"/>
      <c r="U919" s="3"/>
      <c r="V919" s="3"/>
      <c r="W919" s="3"/>
      <c r="X919" s="3"/>
      <c r="Y919" s="16" t="s">
        <v>92</v>
      </c>
      <c r="Z919" s="3"/>
      <c r="AA919" s="3"/>
      <c r="AB919" s="3"/>
      <c r="AC919" s="3"/>
      <c r="AF919" s="15" t="s">
        <v>93</v>
      </c>
      <c r="AH919" s="22"/>
      <c r="AI919" s="65" t="s">
        <v>684</v>
      </c>
      <c r="AJ919" s="70"/>
      <c r="AK919" s="70"/>
      <c r="AL919" s="70"/>
      <c r="AM919" s="70"/>
      <c r="AN919" s="70"/>
      <c r="AO919" s="70"/>
      <c r="AP919" s="70"/>
      <c r="AQ919" s="70"/>
      <c r="AR919" s="70"/>
      <c r="AS919" s="70"/>
      <c r="AT919" s="70"/>
      <c r="AU919" s="70"/>
      <c r="AV919" s="70"/>
      <c r="AW919" s="70"/>
      <c r="AX919" s="70"/>
      <c r="AY919" s="70"/>
      <c r="AZ919" s="70"/>
      <c r="BA919" s="76"/>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63"/>
      <c r="CJ919" s="3"/>
      <c r="CK919" s="3"/>
      <c r="CL919" s="3"/>
      <c r="CM919" s="3"/>
      <c r="CN919" s="3"/>
    </row>
    <row r="920" spans="1:92" s="1" customFormat="1" ht="10" hidden="1" customHeight="1">
      <c r="A920" s="42"/>
      <c r="B920" s="3">
        <v>2002</v>
      </c>
      <c r="D920" s="3"/>
      <c r="E920" s="3"/>
      <c r="F920" s="3"/>
      <c r="G920" s="3"/>
      <c r="H920" s="3"/>
      <c r="I920" s="3"/>
      <c r="J920" s="3"/>
      <c r="K920" s="3"/>
      <c r="L920" s="3">
        <v>2006</v>
      </c>
      <c r="M920" s="3"/>
      <c r="N920" s="3"/>
      <c r="O920" s="3"/>
      <c r="P920" s="3" t="s">
        <v>673</v>
      </c>
      <c r="Q920" s="3"/>
      <c r="R920" s="3"/>
      <c r="S920" s="3"/>
      <c r="T920" s="3"/>
      <c r="U920" s="3"/>
      <c r="V920" s="3"/>
      <c r="W920" s="3"/>
      <c r="X920" s="3"/>
      <c r="Y920" s="16" t="s">
        <v>94</v>
      </c>
      <c r="Z920" s="3"/>
      <c r="AA920" s="3"/>
      <c r="AB920" s="3"/>
      <c r="AC920" s="3"/>
      <c r="AF920" s="15" t="s">
        <v>95</v>
      </c>
      <c r="AH920" s="22"/>
      <c r="AI920" s="65" t="s">
        <v>685</v>
      </c>
      <c r="AJ920" s="70"/>
      <c r="AK920" s="70"/>
      <c r="AL920" s="70"/>
      <c r="AM920" s="70"/>
      <c r="AN920" s="70"/>
      <c r="AO920" s="70"/>
      <c r="AP920" s="70"/>
      <c r="AQ920" s="70"/>
      <c r="AR920" s="70"/>
      <c r="AS920" s="70"/>
      <c r="AT920" s="70"/>
      <c r="AU920" s="70"/>
      <c r="AV920" s="70"/>
      <c r="AW920" s="70"/>
      <c r="AX920" s="70"/>
      <c r="AY920" s="70"/>
      <c r="AZ920" s="70"/>
      <c r="BA920" s="76"/>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63"/>
      <c r="CJ920" s="3"/>
      <c r="CK920" s="3"/>
      <c r="CL920" s="3"/>
      <c r="CM920" s="3"/>
      <c r="CN920" s="3"/>
    </row>
    <row r="921" spans="1:92" s="1" customFormat="1" ht="10" hidden="1" customHeight="1">
      <c r="A921" s="42"/>
      <c r="B921" s="3">
        <v>2003</v>
      </c>
      <c r="D921" s="3"/>
      <c r="E921" s="3"/>
      <c r="F921" s="3"/>
      <c r="G921" s="3"/>
      <c r="H921" s="3"/>
      <c r="I921" s="3"/>
      <c r="J921" s="3"/>
      <c r="K921" s="3"/>
      <c r="L921" s="3">
        <v>2007</v>
      </c>
      <c r="M921" s="3"/>
      <c r="N921" s="3"/>
      <c r="O921" s="3"/>
      <c r="P921" s="3"/>
      <c r="Q921" s="3"/>
      <c r="R921" s="3"/>
      <c r="S921" s="3"/>
      <c r="T921" s="3"/>
      <c r="U921" s="3"/>
      <c r="V921" s="3"/>
      <c r="W921" s="3"/>
      <c r="X921" s="3"/>
      <c r="Y921" s="16" t="s">
        <v>96</v>
      </c>
      <c r="Z921" s="3"/>
      <c r="AA921" s="3"/>
      <c r="AB921" s="3"/>
      <c r="AC921" s="3"/>
      <c r="AF921" s="15" t="s">
        <v>97</v>
      </c>
      <c r="AH921" s="22"/>
      <c r="AI921" s="65" t="s">
        <v>686</v>
      </c>
      <c r="AJ921" s="71"/>
      <c r="AK921" s="71"/>
      <c r="AL921" s="71"/>
      <c r="AM921" s="71"/>
      <c r="AN921" s="71"/>
      <c r="AO921" s="71"/>
      <c r="AP921" s="71"/>
      <c r="AQ921" s="71"/>
      <c r="AR921" s="71"/>
      <c r="AS921" s="71"/>
      <c r="AT921" s="71"/>
      <c r="AU921" s="71"/>
      <c r="AV921" s="71"/>
      <c r="AW921" s="71"/>
      <c r="AX921" s="70"/>
      <c r="AY921" s="70"/>
      <c r="AZ921" s="70"/>
      <c r="BA921" s="76"/>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63"/>
      <c r="CJ921" s="3"/>
      <c r="CK921" s="3"/>
      <c r="CL921" s="3"/>
      <c r="CM921" s="3"/>
      <c r="CN921" s="3"/>
    </row>
    <row r="922" spans="1:92" s="1" customFormat="1" ht="10" hidden="1" customHeight="1">
      <c r="A922" s="42"/>
      <c r="B922" s="3">
        <v>2004</v>
      </c>
      <c r="D922" s="3"/>
      <c r="E922" s="3"/>
      <c r="F922" s="3"/>
      <c r="G922" s="3"/>
      <c r="H922" s="3"/>
      <c r="I922" s="3"/>
      <c r="J922" s="3"/>
      <c r="K922" s="3"/>
      <c r="L922" s="3">
        <v>2008</v>
      </c>
      <c r="M922" s="3"/>
      <c r="N922" s="3"/>
      <c r="O922" s="3"/>
      <c r="P922" s="3"/>
      <c r="Q922" s="3"/>
      <c r="R922" s="3"/>
      <c r="S922" s="3"/>
      <c r="T922" s="3"/>
      <c r="U922" s="3"/>
      <c r="V922" s="3"/>
      <c r="W922" s="3"/>
      <c r="X922" s="3"/>
      <c r="Y922" s="16" t="s">
        <v>98</v>
      </c>
      <c r="Z922" s="3"/>
      <c r="AA922" s="3"/>
      <c r="AB922" s="3"/>
      <c r="AC922" s="3"/>
      <c r="AF922" s="15" t="s">
        <v>99</v>
      </c>
      <c r="AH922" s="22"/>
      <c r="AI922" s="68" t="s">
        <v>174</v>
      </c>
      <c r="AJ922" s="70"/>
      <c r="AK922" s="70"/>
      <c r="AL922" s="70"/>
      <c r="AM922" s="70"/>
      <c r="AN922" s="70"/>
      <c r="AO922" s="70"/>
      <c r="AP922" s="70"/>
      <c r="AQ922" s="70"/>
      <c r="AR922" s="70"/>
      <c r="AS922" s="70"/>
      <c r="AT922" s="70"/>
      <c r="AU922" s="70"/>
      <c r="AV922" s="70"/>
      <c r="AW922" s="70"/>
      <c r="AX922" s="71"/>
      <c r="AY922" s="71"/>
      <c r="AZ922" s="70"/>
      <c r="BA922" s="76"/>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63"/>
      <c r="CJ922" s="3"/>
      <c r="CK922" s="3"/>
      <c r="CL922" s="3"/>
      <c r="CM922" s="3"/>
      <c r="CN922" s="3"/>
    </row>
    <row r="923" spans="1:92" s="1" customFormat="1" ht="10" hidden="1" customHeight="1">
      <c r="A923" s="42"/>
      <c r="B923" s="3">
        <v>2005</v>
      </c>
      <c r="D923" s="3"/>
      <c r="E923" s="3"/>
      <c r="F923" s="3"/>
      <c r="G923" s="3"/>
      <c r="H923" s="3"/>
      <c r="I923" s="3"/>
      <c r="J923" s="3"/>
      <c r="K923" s="3"/>
      <c r="L923" s="3">
        <v>2009</v>
      </c>
      <c r="M923" s="3"/>
      <c r="N923" s="3"/>
      <c r="O923" s="3"/>
      <c r="P923" s="3"/>
      <c r="Q923" s="3"/>
      <c r="R923" s="3"/>
      <c r="S923" s="3"/>
      <c r="T923" s="3"/>
      <c r="U923" s="3"/>
      <c r="V923" s="3"/>
      <c r="W923" s="3"/>
      <c r="X923" s="3"/>
      <c r="Y923" s="16" t="s">
        <v>100</v>
      </c>
      <c r="Z923" s="3"/>
      <c r="AA923" s="3"/>
      <c r="AB923" s="3"/>
      <c r="AC923" s="3"/>
      <c r="AF923" s="15" t="s">
        <v>101</v>
      </c>
      <c r="AH923" s="24"/>
      <c r="AI923" s="68" t="s">
        <v>687</v>
      </c>
      <c r="AJ923" s="70"/>
      <c r="AK923" s="70"/>
      <c r="AL923" s="70"/>
      <c r="AM923" s="70"/>
      <c r="AN923" s="70"/>
      <c r="AO923" s="70"/>
      <c r="AP923" s="70"/>
      <c r="AQ923" s="70"/>
      <c r="AR923" s="70"/>
      <c r="AS923" s="70"/>
      <c r="AT923" s="70"/>
      <c r="AU923" s="70"/>
      <c r="AV923" s="70"/>
      <c r="AW923" s="70"/>
      <c r="AX923" s="70"/>
      <c r="AY923" s="70"/>
      <c r="AZ923" s="71"/>
      <c r="BA923" s="77"/>
      <c r="BB923" s="26"/>
      <c r="BC923" s="26"/>
      <c r="BD923" s="26"/>
      <c r="BE923" s="26"/>
      <c r="BF923" s="26"/>
      <c r="BG923" s="26"/>
      <c r="BH923" s="26"/>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63"/>
      <c r="CJ923" s="3"/>
      <c r="CK923" s="3"/>
      <c r="CL923" s="3"/>
      <c r="CM923" s="3"/>
      <c r="CN923" s="3"/>
    </row>
    <row r="924" spans="1:92" s="1" customFormat="1" ht="10" hidden="1" customHeight="1">
      <c r="A924" s="42"/>
      <c r="B924" s="3">
        <v>2006</v>
      </c>
      <c r="D924" s="3"/>
      <c r="E924" s="3"/>
      <c r="F924" s="3"/>
      <c r="G924" s="3"/>
      <c r="H924" s="3"/>
      <c r="I924" s="3"/>
      <c r="J924" s="3"/>
      <c r="K924" s="3"/>
      <c r="L924" s="3">
        <v>2010</v>
      </c>
      <c r="M924" s="3"/>
      <c r="N924" s="3"/>
      <c r="O924" s="3"/>
      <c r="P924" s="3"/>
      <c r="Q924" s="3"/>
      <c r="R924" s="3"/>
      <c r="S924" s="3"/>
      <c r="T924" s="3"/>
      <c r="U924" s="3"/>
      <c r="V924" s="3"/>
      <c r="W924" s="3"/>
      <c r="X924" s="3"/>
      <c r="Y924" s="16" t="s">
        <v>102</v>
      </c>
      <c r="Z924" s="3"/>
      <c r="AA924" s="3"/>
      <c r="AB924" s="3"/>
      <c r="AC924" s="3"/>
      <c r="AF924" s="15" t="s">
        <v>103</v>
      </c>
      <c r="AI924" s="68" t="s">
        <v>177</v>
      </c>
      <c r="AJ924" s="70"/>
      <c r="AK924" s="70"/>
      <c r="AL924" s="70"/>
      <c r="AM924" s="70"/>
      <c r="AN924" s="70"/>
      <c r="AO924" s="70"/>
      <c r="AP924" s="70"/>
      <c r="AQ924" s="70"/>
      <c r="AR924" s="70"/>
      <c r="AS924" s="70"/>
      <c r="AT924" s="70"/>
      <c r="AU924" s="70"/>
      <c r="AV924" s="70"/>
      <c r="AW924" s="70"/>
      <c r="AX924" s="70"/>
      <c r="AY924" s="70"/>
      <c r="AZ924" s="70"/>
      <c r="BA924" s="76"/>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63"/>
      <c r="CJ924" s="3"/>
      <c r="CK924" s="3"/>
      <c r="CL924" s="3"/>
      <c r="CM924" s="3"/>
      <c r="CN924" s="3"/>
    </row>
    <row r="925" spans="1:92" s="1" customFormat="1" ht="10" hidden="1" customHeight="1">
      <c r="A925" s="42"/>
      <c r="B925" s="3">
        <v>2007</v>
      </c>
      <c r="D925" s="3"/>
      <c r="E925" s="3"/>
      <c r="F925" s="3"/>
      <c r="G925" s="3"/>
      <c r="H925" s="3"/>
      <c r="I925" s="3"/>
      <c r="J925" s="3"/>
      <c r="K925" s="3"/>
      <c r="L925" s="3">
        <v>2011</v>
      </c>
      <c r="M925" s="3"/>
      <c r="N925" s="3"/>
      <c r="O925" s="3"/>
      <c r="P925" s="3"/>
      <c r="Q925" s="3"/>
      <c r="R925" s="3"/>
      <c r="S925" s="3"/>
      <c r="T925" s="3"/>
      <c r="U925" s="3"/>
      <c r="V925" s="3"/>
      <c r="W925" s="3"/>
      <c r="X925" s="3"/>
      <c r="Y925" s="16" t="s">
        <v>104</v>
      </c>
      <c r="Z925" s="3"/>
      <c r="AA925" s="3"/>
      <c r="AB925" s="3"/>
      <c r="AC925" s="3"/>
      <c r="AF925" s="15" t="s">
        <v>105</v>
      </c>
      <c r="AH925" s="22"/>
      <c r="AI925" s="68" t="s">
        <v>688</v>
      </c>
      <c r="AJ925" s="70"/>
      <c r="AK925" s="70"/>
      <c r="AL925" s="70"/>
      <c r="AM925" s="70"/>
      <c r="AN925" s="70"/>
      <c r="AO925" s="70"/>
      <c r="AP925" s="70"/>
      <c r="AQ925" s="70"/>
      <c r="AR925" s="70"/>
      <c r="AS925" s="70"/>
      <c r="AT925" s="70"/>
      <c r="AU925" s="70"/>
      <c r="AV925" s="70"/>
      <c r="AW925" s="70"/>
      <c r="AX925" s="70"/>
      <c r="AY925" s="70"/>
      <c r="AZ925" s="70"/>
      <c r="BA925" s="76"/>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63"/>
      <c r="CJ925" s="3"/>
      <c r="CK925" s="3"/>
      <c r="CL925" s="3"/>
      <c r="CM925" s="3"/>
      <c r="CN925" s="3"/>
    </row>
    <row r="926" spans="1:92" s="1" customFormat="1" ht="10" hidden="1" customHeight="1">
      <c r="A926" s="42"/>
      <c r="B926" s="3">
        <v>2008</v>
      </c>
      <c r="D926" s="3"/>
      <c r="E926" s="3"/>
      <c r="F926" s="3"/>
      <c r="G926" s="3"/>
      <c r="H926" s="3"/>
      <c r="I926" s="3"/>
      <c r="J926" s="3"/>
      <c r="K926" s="3"/>
      <c r="L926" s="3">
        <v>2012</v>
      </c>
      <c r="M926" s="3"/>
      <c r="N926" s="3"/>
      <c r="O926" s="3"/>
      <c r="P926" s="3"/>
      <c r="Q926" s="3"/>
      <c r="R926" s="3"/>
      <c r="S926" s="3"/>
      <c r="T926" s="3"/>
      <c r="U926" s="3"/>
      <c r="V926" s="3"/>
      <c r="W926" s="3"/>
      <c r="X926" s="3"/>
      <c r="Y926" s="16" t="s">
        <v>106</v>
      </c>
      <c r="Z926" s="3"/>
      <c r="AA926" s="3"/>
      <c r="AB926" s="3"/>
      <c r="AC926" s="3"/>
      <c r="AF926" s="15" t="s">
        <v>107</v>
      </c>
      <c r="AH926" s="22"/>
      <c r="AI926" s="68" t="s">
        <v>180</v>
      </c>
      <c r="AJ926" s="70"/>
      <c r="AK926" s="70"/>
      <c r="AL926" s="70"/>
      <c r="AM926" s="70"/>
      <c r="AN926" s="70"/>
      <c r="AO926" s="70"/>
      <c r="AP926" s="70"/>
      <c r="AQ926" s="70"/>
      <c r="AR926" s="70"/>
      <c r="AS926" s="70"/>
      <c r="AT926" s="70"/>
      <c r="AU926" s="70"/>
      <c r="AV926" s="70"/>
      <c r="AW926" s="70"/>
      <c r="AX926" s="70"/>
      <c r="AY926" s="70"/>
      <c r="AZ926" s="70"/>
      <c r="BA926" s="76"/>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63"/>
      <c r="CJ926" s="3"/>
      <c r="CK926" s="3"/>
      <c r="CL926" s="3"/>
      <c r="CM926" s="3"/>
      <c r="CN926" s="3"/>
    </row>
    <row r="927" spans="1:92" s="1" customFormat="1" ht="10" hidden="1" customHeight="1">
      <c r="A927" s="42"/>
      <c r="B927" s="3">
        <v>2009</v>
      </c>
      <c r="D927" s="3"/>
      <c r="E927" s="3"/>
      <c r="F927" s="3"/>
      <c r="G927" s="3"/>
      <c r="H927" s="3"/>
      <c r="I927" s="3"/>
      <c r="J927" s="3"/>
      <c r="K927" s="3"/>
      <c r="L927" s="3">
        <v>2013</v>
      </c>
      <c r="M927" s="3"/>
      <c r="N927" s="3"/>
      <c r="O927" s="3"/>
      <c r="P927" s="3"/>
      <c r="Q927" s="3"/>
      <c r="R927" s="3"/>
      <c r="S927" s="3"/>
      <c r="T927" s="3"/>
      <c r="U927" s="3"/>
      <c r="V927" s="3"/>
      <c r="W927" s="3"/>
      <c r="X927" s="3"/>
      <c r="Y927" s="16" t="s">
        <v>108</v>
      </c>
      <c r="Z927" s="3"/>
      <c r="AA927" s="3"/>
      <c r="AB927" s="3"/>
      <c r="AC927" s="3"/>
      <c r="AF927" s="15" t="s">
        <v>109</v>
      </c>
      <c r="AH927" s="22"/>
      <c r="AI927" s="68" t="s">
        <v>689</v>
      </c>
      <c r="AJ927" s="70"/>
      <c r="AK927" s="70"/>
      <c r="AL927" s="70"/>
      <c r="AM927" s="70"/>
      <c r="AN927" s="70"/>
      <c r="AO927" s="70"/>
      <c r="AP927" s="70"/>
      <c r="AQ927" s="70"/>
      <c r="AR927" s="70"/>
      <c r="AS927" s="70"/>
      <c r="AT927" s="70"/>
      <c r="AU927" s="70"/>
      <c r="AV927" s="70"/>
      <c r="AW927" s="70"/>
      <c r="AX927" s="70"/>
      <c r="AY927" s="70"/>
      <c r="AZ927" s="70"/>
      <c r="BA927" s="76"/>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63"/>
      <c r="CJ927" s="3"/>
      <c r="CK927" s="3"/>
      <c r="CL927" s="3"/>
      <c r="CM927" s="3"/>
      <c r="CN927" s="3"/>
    </row>
    <row r="928" spans="1:92" s="1" customFormat="1" ht="10" hidden="1" customHeight="1">
      <c r="A928" s="42"/>
      <c r="B928" s="3">
        <v>2010</v>
      </c>
      <c r="D928" s="3"/>
      <c r="E928" s="3"/>
      <c r="F928" s="3"/>
      <c r="G928" s="3"/>
      <c r="H928" s="3"/>
      <c r="I928" s="3"/>
      <c r="J928" s="3"/>
      <c r="K928" s="3"/>
      <c r="L928" s="3">
        <v>2014</v>
      </c>
      <c r="M928" s="3"/>
      <c r="N928" s="3"/>
      <c r="O928" s="3"/>
      <c r="P928" s="3"/>
      <c r="Q928" s="3"/>
      <c r="R928" s="3"/>
      <c r="S928" s="3"/>
      <c r="T928" s="3"/>
      <c r="U928" s="3"/>
      <c r="V928" s="3"/>
      <c r="W928" s="3"/>
      <c r="X928" s="3"/>
      <c r="Y928" s="16" t="s">
        <v>110</v>
      </c>
      <c r="Z928" s="3"/>
      <c r="AA928" s="3"/>
      <c r="AB928" s="3"/>
      <c r="AC928" s="3"/>
      <c r="AF928" s="15" t="s">
        <v>111</v>
      </c>
      <c r="AH928" s="24"/>
      <c r="AI928" s="65" t="s">
        <v>184</v>
      </c>
      <c r="AJ928" s="70"/>
      <c r="AK928" s="70"/>
      <c r="AL928" s="70"/>
      <c r="AM928" s="70"/>
      <c r="AN928" s="70"/>
      <c r="AO928" s="70"/>
      <c r="AP928" s="70"/>
      <c r="AQ928" s="70"/>
      <c r="AR928" s="70"/>
      <c r="AS928" s="70"/>
      <c r="AT928" s="70"/>
      <c r="AU928" s="70"/>
      <c r="AV928" s="70"/>
      <c r="AW928" s="70"/>
      <c r="AX928" s="70"/>
      <c r="AY928" s="70"/>
      <c r="AZ928" s="70"/>
      <c r="BA928" s="76"/>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63"/>
      <c r="CJ928" s="3"/>
      <c r="CK928" s="3"/>
      <c r="CL928" s="3"/>
      <c r="CM928" s="3"/>
      <c r="CN928" s="3"/>
    </row>
    <row r="929" spans="1:92" s="1" customFormat="1" ht="10" hidden="1" customHeight="1">
      <c r="A929" s="42"/>
      <c r="B929" s="3">
        <v>2011</v>
      </c>
      <c r="D929" s="3"/>
      <c r="E929" s="3"/>
      <c r="F929" s="3"/>
      <c r="G929" s="3"/>
      <c r="H929" s="3"/>
      <c r="I929" s="3"/>
      <c r="J929" s="3"/>
      <c r="K929" s="3"/>
      <c r="L929" s="3">
        <v>2015</v>
      </c>
      <c r="M929" s="3"/>
      <c r="N929" s="3"/>
      <c r="O929" s="3"/>
      <c r="P929" s="3"/>
      <c r="Q929" s="3"/>
      <c r="R929" s="3"/>
      <c r="S929" s="3"/>
      <c r="T929" s="3"/>
      <c r="U929" s="3"/>
      <c r="V929" s="3"/>
      <c r="W929" s="3"/>
      <c r="X929" s="3"/>
      <c r="Y929" s="16" t="s">
        <v>113</v>
      </c>
      <c r="Z929" s="3"/>
      <c r="AA929" s="3"/>
      <c r="AB929" s="3"/>
      <c r="AC929" s="3"/>
      <c r="AF929" s="15" t="s">
        <v>114</v>
      </c>
      <c r="AH929" s="22"/>
      <c r="AI929" s="65" t="s">
        <v>187</v>
      </c>
      <c r="AJ929" s="70"/>
      <c r="AK929" s="70"/>
      <c r="AL929" s="70"/>
      <c r="AM929" s="70"/>
      <c r="AN929" s="70"/>
      <c r="AO929" s="70"/>
      <c r="AP929" s="70"/>
      <c r="AQ929" s="70"/>
      <c r="AR929" s="70"/>
      <c r="AS929" s="70"/>
      <c r="AT929" s="70"/>
      <c r="AU929" s="70"/>
      <c r="AV929" s="70"/>
      <c r="AW929" s="70"/>
      <c r="AX929" s="70"/>
      <c r="AY929" s="70"/>
      <c r="AZ929" s="70"/>
      <c r="BA929" s="76"/>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63"/>
      <c r="CJ929" s="3"/>
      <c r="CK929" s="3"/>
      <c r="CL929" s="3"/>
      <c r="CM929" s="3"/>
      <c r="CN929" s="3"/>
    </row>
    <row r="930" spans="1:92" s="1" customFormat="1" ht="10" hidden="1" customHeight="1">
      <c r="A930" s="42"/>
      <c r="B930" s="3">
        <v>2012</v>
      </c>
      <c r="D930" s="3"/>
      <c r="E930" s="3"/>
      <c r="F930" s="3"/>
      <c r="G930" s="3"/>
      <c r="H930" s="3"/>
      <c r="I930" s="3"/>
      <c r="J930" s="3"/>
      <c r="K930" s="21"/>
      <c r="L930" s="3">
        <v>2016</v>
      </c>
      <c r="M930" s="3"/>
      <c r="N930" s="3"/>
      <c r="O930" s="3"/>
      <c r="P930" s="3"/>
      <c r="Q930" s="3"/>
      <c r="R930" s="3"/>
      <c r="S930" s="3"/>
      <c r="T930" s="3"/>
      <c r="U930" s="3"/>
      <c r="V930" s="3"/>
      <c r="W930" s="3"/>
      <c r="X930" s="3"/>
      <c r="Y930" s="16" t="s">
        <v>116</v>
      </c>
      <c r="Z930" s="3"/>
      <c r="AA930" s="3"/>
      <c r="AB930" s="3"/>
      <c r="AC930" s="3"/>
      <c r="AF930" s="15" t="s">
        <v>117</v>
      </c>
      <c r="AH930" s="24"/>
      <c r="AI930" s="65" t="s">
        <v>198</v>
      </c>
      <c r="AJ930" s="70"/>
      <c r="AK930" s="70"/>
      <c r="AL930" s="70"/>
      <c r="AM930" s="70"/>
      <c r="AN930" s="70"/>
      <c r="AO930" s="70"/>
      <c r="AP930" s="70"/>
      <c r="AQ930" s="70"/>
      <c r="AR930" s="70"/>
      <c r="AS930" s="70"/>
      <c r="AT930" s="70"/>
      <c r="AU930" s="70"/>
      <c r="AV930" s="70"/>
      <c r="AW930" s="70"/>
      <c r="AX930" s="70"/>
      <c r="AY930" s="70"/>
      <c r="AZ930" s="70"/>
      <c r="BA930" s="76"/>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63"/>
      <c r="CJ930" s="3"/>
      <c r="CK930" s="3"/>
      <c r="CL930" s="3"/>
      <c r="CM930" s="3"/>
      <c r="CN930" s="3"/>
    </row>
    <row r="931" spans="1:92" s="1" customFormat="1" ht="10" hidden="1" customHeight="1">
      <c r="A931" s="42"/>
      <c r="B931" s="3">
        <v>2013</v>
      </c>
      <c r="D931" s="3"/>
      <c r="E931" s="3"/>
      <c r="F931" s="3"/>
      <c r="G931" s="3"/>
      <c r="H931" s="3"/>
      <c r="I931" s="3"/>
      <c r="J931" s="3"/>
      <c r="K931" s="21" t="s">
        <v>118</v>
      </c>
      <c r="L931" s="3">
        <v>2017</v>
      </c>
      <c r="M931" s="3"/>
      <c r="N931" s="3"/>
      <c r="O931" s="3"/>
      <c r="P931" s="3"/>
      <c r="Q931" s="3"/>
      <c r="R931" s="3"/>
      <c r="S931" s="3"/>
      <c r="T931" s="3"/>
      <c r="U931" s="3"/>
      <c r="V931" s="3"/>
      <c r="W931" s="3"/>
      <c r="X931" s="3"/>
      <c r="Y931" s="16" t="s">
        <v>120</v>
      </c>
      <c r="Z931" s="3"/>
      <c r="AA931" s="3"/>
      <c r="AB931" s="3"/>
      <c r="AC931" s="3"/>
      <c r="AF931" s="15" t="s">
        <v>121</v>
      </c>
      <c r="AH931" s="24"/>
      <c r="AI931" s="65" t="s">
        <v>690</v>
      </c>
      <c r="AJ931" s="70"/>
      <c r="AK931" s="70"/>
      <c r="AL931" s="70"/>
      <c r="AM931" s="70"/>
      <c r="AN931" s="70"/>
      <c r="AO931" s="70"/>
      <c r="AP931" s="70"/>
      <c r="AQ931" s="70"/>
      <c r="AR931" s="70"/>
      <c r="AS931" s="70"/>
      <c r="AT931" s="70"/>
      <c r="AU931" s="70"/>
      <c r="AV931" s="70"/>
      <c r="AW931" s="70"/>
      <c r="AX931" s="70"/>
      <c r="AY931" s="70"/>
      <c r="AZ931" s="70"/>
      <c r="BA931" s="76"/>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63"/>
      <c r="CJ931" s="3"/>
      <c r="CK931" s="3"/>
      <c r="CL931" s="3"/>
      <c r="CM931" s="3"/>
      <c r="CN931" s="3"/>
    </row>
    <row r="932" spans="1:92" s="1" customFormat="1" ht="10" hidden="1" customHeight="1">
      <c r="A932" s="42"/>
      <c r="B932" s="3">
        <v>2014</v>
      </c>
      <c r="D932" s="3"/>
      <c r="E932" s="3"/>
      <c r="F932" s="3"/>
      <c r="G932" s="3"/>
      <c r="H932" s="3"/>
      <c r="I932" s="3"/>
      <c r="J932" s="3"/>
      <c r="K932" s="3"/>
      <c r="L932" s="3">
        <v>2018</v>
      </c>
      <c r="M932" s="3"/>
      <c r="N932" s="3"/>
      <c r="O932" s="3"/>
      <c r="P932" s="3"/>
      <c r="Q932" s="3"/>
      <c r="R932" s="3"/>
      <c r="S932" s="3"/>
      <c r="T932" s="3"/>
      <c r="U932" s="3"/>
      <c r="V932" s="3"/>
      <c r="W932" s="3"/>
      <c r="X932" s="3"/>
      <c r="Y932" s="16" t="s">
        <v>122</v>
      </c>
      <c r="Z932" s="3"/>
      <c r="AA932" s="3"/>
      <c r="AB932" s="3"/>
      <c r="AC932" s="3"/>
      <c r="AF932" s="15" t="s">
        <v>123</v>
      </c>
      <c r="AH932" s="3"/>
      <c r="AI932" s="65" t="s">
        <v>691</v>
      </c>
      <c r="AJ932" s="70"/>
      <c r="AK932" s="70"/>
      <c r="AL932" s="70"/>
      <c r="AM932" s="70"/>
      <c r="AN932" s="70"/>
      <c r="AO932" s="70"/>
      <c r="AP932" s="70"/>
      <c r="AQ932" s="70"/>
      <c r="AR932" s="70"/>
      <c r="AS932" s="70"/>
      <c r="AT932" s="70"/>
      <c r="AU932" s="70"/>
      <c r="AV932" s="70"/>
      <c r="AW932" s="70"/>
      <c r="AX932" s="70"/>
      <c r="AY932" s="70"/>
      <c r="AZ932" s="70"/>
      <c r="BA932" s="76"/>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63"/>
      <c r="CJ932" s="3"/>
      <c r="CK932" s="3"/>
      <c r="CL932" s="3"/>
      <c r="CM932" s="3"/>
      <c r="CN932" s="3"/>
    </row>
    <row r="933" spans="1:92" s="1" customFormat="1" ht="10" hidden="1" customHeight="1">
      <c r="A933" s="42"/>
      <c r="B933" s="3">
        <v>2015</v>
      </c>
      <c r="D933" s="3"/>
      <c r="E933" s="3"/>
      <c r="F933" s="3"/>
      <c r="G933" s="3"/>
      <c r="H933" s="3"/>
      <c r="I933" s="3"/>
      <c r="J933" s="3"/>
      <c r="K933" s="3"/>
      <c r="L933" s="3">
        <v>2019</v>
      </c>
      <c r="M933" s="3"/>
      <c r="N933" s="3"/>
      <c r="O933" s="3"/>
      <c r="P933" s="3"/>
      <c r="Q933" s="3"/>
      <c r="R933" s="3"/>
      <c r="S933" s="3"/>
      <c r="T933" s="3"/>
      <c r="U933" s="3"/>
      <c r="V933" s="3"/>
      <c r="W933" s="3"/>
      <c r="X933" s="3"/>
      <c r="Y933" s="16" t="s">
        <v>127</v>
      </c>
      <c r="Z933" s="3"/>
      <c r="AA933" s="3"/>
      <c r="AB933" s="3"/>
      <c r="AC933" s="3"/>
      <c r="AE933" s="3"/>
      <c r="AF933" s="15" t="s">
        <v>128</v>
      </c>
      <c r="AG933" s="3"/>
      <c r="AH933" s="3"/>
      <c r="AI933" s="65" t="s">
        <v>194</v>
      </c>
      <c r="AJ933" s="70"/>
      <c r="AK933" s="70"/>
      <c r="AL933" s="70"/>
      <c r="AM933" s="70"/>
      <c r="AN933" s="70"/>
      <c r="AO933" s="70"/>
      <c r="AP933" s="70"/>
      <c r="AQ933" s="70"/>
      <c r="AR933" s="70"/>
      <c r="AS933" s="70"/>
      <c r="AT933" s="70"/>
      <c r="AU933" s="70"/>
      <c r="AV933" s="70"/>
      <c r="AW933" s="70"/>
      <c r="AX933" s="70"/>
      <c r="AY933" s="70"/>
      <c r="AZ933" s="70"/>
      <c r="BA933" s="76"/>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63"/>
      <c r="CJ933" s="3"/>
      <c r="CK933" s="3"/>
      <c r="CL933" s="3"/>
      <c r="CM933" s="3"/>
      <c r="CN933" s="3"/>
    </row>
    <row r="934" spans="1:92" s="1" customFormat="1" ht="10" hidden="1" customHeight="1">
      <c r="A934" s="42"/>
      <c r="B934" s="3">
        <v>2016</v>
      </c>
      <c r="D934" s="3"/>
      <c r="E934" s="3"/>
      <c r="F934" s="3"/>
      <c r="G934" s="3"/>
      <c r="H934" s="3"/>
      <c r="I934" s="3"/>
      <c r="J934" s="3"/>
      <c r="K934" s="3"/>
      <c r="L934" s="3">
        <v>2020</v>
      </c>
      <c r="M934" s="3"/>
      <c r="N934" s="3"/>
      <c r="O934" s="3"/>
      <c r="P934" s="3"/>
      <c r="Q934" s="3"/>
      <c r="R934" s="3"/>
      <c r="S934" s="3"/>
      <c r="T934" s="3"/>
      <c r="U934" s="3"/>
      <c r="V934" s="3"/>
      <c r="W934" s="3"/>
      <c r="X934" s="3"/>
      <c r="Y934" s="16" t="s">
        <v>130</v>
      </c>
      <c r="Z934" s="3"/>
      <c r="AA934" s="3"/>
      <c r="AB934" s="3"/>
      <c r="AC934" s="3"/>
      <c r="AE934" s="3"/>
      <c r="AF934" s="15" t="s">
        <v>131</v>
      </c>
      <c r="AG934" s="3"/>
      <c r="AH934" s="3"/>
      <c r="AI934" s="65" t="s">
        <v>692</v>
      </c>
      <c r="AJ934" s="70"/>
      <c r="AK934" s="70"/>
      <c r="AL934" s="70"/>
      <c r="AM934" s="70"/>
      <c r="AN934" s="70"/>
      <c r="AO934" s="70"/>
      <c r="AP934" s="70"/>
      <c r="AQ934" s="70"/>
      <c r="AR934" s="70"/>
      <c r="AS934" s="70"/>
      <c r="AT934" s="70"/>
      <c r="AU934" s="70"/>
      <c r="AV934" s="70"/>
      <c r="AW934" s="70"/>
      <c r="AX934" s="70"/>
      <c r="AY934" s="70"/>
      <c r="AZ934" s="70"/>
      <c r="BA934" s="76"/>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63"/>
      <c r="CJ934" s="3"/>
      <c r="CK934" s="3"/>
      <c r="CL934" s="3"/>
      <c r="CM934" s="3"/>
      <c r="CN934" s="3"/>
    </row>
    <row r="935" spans="1:92" s="1" customFormat="1" ht="10" hidden="1" customHeight="1">
      <c r="A935" s="42"/>
      <c r="B935" s="3">
        <v>2017</v>
      </c>
      <c r="D935" s="3"/>
      <c r="E935" s="3"/>
      <c r="F935" s="3"/>
      <c r="G935" s="3"/>
      <c r="H935" s="3"/>
      <c r="I935" s="3"/>
      <c r="J935" s="3"/>
      <c r="K935" s="3"/>
      <c r="L935" s="3"/>
      <c r="M935" s="3"/>
      <c r="N935" s="3"/>
      <c r="O935" s="3"/>
      <c r="P935" s="3"/>
      <c r="Q935" s="3"/>
      <c r="R935" s="3"/>
      <c r="S935" s="3"/>
      <c r="T935" s="3"/>
      <c r="U935" s="3"/>
      <c r="V935" s="3"/>
      <c r="W935" s="3"/>
      <c r="X935" s="3"/>
      <c r="Y935" s="16" t="s">
        <v>133</v>
      </c>
      <c r="Z935" s="3"/>
      <c r="AA935" s="3"/>
      <c r="AB935" s="3"/>
      <c r="AC935" s="3"/>
      <c r="AE935" s="3"/>
      <c r="AF935" s="15" t="s">
        <v>134</v>
      </c>
      <c r="AG935" s="3"/>
      <c r="AH935" s="3"/>
      <c r="AI935" s="65" t="s">
        <v>201</v>
      </c>
      <c r="AJ935" s="70"/>
      <c r="AK935" s="70"/>
      <c r="AL935" s="70"/>
      <c r="AM935" s="70"/>
      <c r="AN935" s="70"/>
      <c r="AO935" s="70"/>
      <c r="AP935" s="70"/>
      <c r="AQ935" s="70"/>
      <c r="AR935" s="70"/>
      <c r="AS935" s="70"/>
      <c r="AT935" s="70"/>
      <c r="AU935" s="70"/>
      <c r="AV935" s="70"/>
      <c r="AW935" s="70"/>
      <c r="AX935" s="70"/>
      <c r="AY935" s="70"/>
      <c r="AZ935" s="70"/>
      <c r="BA935" s="76"/>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63"/>
      <c r="CJ935" s="3"/>
      <c r="CK935" s="3"/>
      <c r="CL935" s="3"/>
      <c r="CM935" s="3"/>
      <c r="CN935" s="3"/>
    </row>
    <row r="936" spans="1:92" s="1" customFormat="1" ht="10" hidden="1" customHeight="1">
      <c r="A936" s="42"/>
      <c r="B936" s="3">
        <v>2018</v>
      </c>
      <c r="D936" s="3"/>
      <c r="E936" s="3"/>
      <c r="F936" s="3"/>
      <c r="G936" s="3"/>
      <c r="H936" s="3"/>
      <c r="I936" s="3"/>
      <c r="J936" s="3"/>
      <c r="K936" s="3"/>
      <c r="L936" s="3"/>
      <c r="M936" s="3"/>
      <c r="N936" s="3"/>
      <c r="O936" s="3"/>
      <c r="P936" s="3"/>
      <c r="Q936" s="3"/>
      <c r="R936" s="3"/>
      <c r="S936" s="3"/>
      <c r="T936" s="3"/>
      <c r="U936" s="3"/>
      <c r="V936" s="3"/>
      <c r="W936" s="3"/>
      <c r="X936" s="3"/>
      <c r="Y936" s="16" t="s">
        <v>136</v>
      </c>
      <c r="Z936" s="3"/>
      <c r="AA936" s="3"/>
      <c r="AB936" s="3"/>
      <c r="AC936" s="3"/>
      <c r="AE936" s="3"/>
      <c r="AF936" s="15" t="s">
        <v>137</v>
      </c>
      <c r="AG936" s="3"/>
      <c r="AH936" s="3"/>
      <c r="AI936" s="65" t="s">
        <v>204</v>
      </c>
      <c r="AJ936" s="70"/>
      <c r="AK936" s="70"/>
      <c r="AL936" s="70"/>
      <c r="AM936" s="70"/>
      <c r="AN936" s="70"/>
      <c r="AO936" s="70"/>
      <c r="AP936" s="70"/>
      <c r="AQ936" s="70"/>
      <c r="AR936" s="70"/>
      <c r="AS936" s="70"/>
      <c r="AT936" s="70"/>
      <c r="AU936" s="70"/>
      <c r="AV936" s="70"/>
      <c r="AW936" s="70"/>
      <c r="AX936" s="70"/>
      <c r="AY936" s="70"/>
      <c r="AZ936" s="70"/>
      <c r="BA936" s="76"/>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63"/>
      <c r="CJ936" s="3"/>
      <c r="CK936" s="3"/>
      <c r="CL936" s="3"/>
      <c r="CM936" s="3"/>
      <c r="CN936" s="3"/>
    </row>
    <row r="937" spans="1:92" s="1" customFormat="1" ht="10" hidden="1" customHeight="1">
      <c r="A937" s="42"/>
      <c r="B937" s="3">
        <v>2019</v>
      </c>
      <c r="D937" s="3"/>
      <c r="E937" s="3"/>
      <c r="F937" s="3"/>
      <c r="G937" s="3"/>
      <c r="H937" s="3"/>
      <c r="I937" s="3"/>
      <c r="J937" s="3"/>
      <c r="K937" s="3"/>
      <c r="L937" s="3"/>
      <c r="M937" s="3"/>
      <c r="N937" s="3"/>
      <c r="O937" s="3"/>
      <c r="P937" s="3"/>
      <c r="Q937" s="3"/>
      <c r="R937" s="3"/>
      <c r="S937" s="3"/>
      <c r="T937" s="3"/>
      <c r="U937" s="3"/>
      <c r="V937" s="3"/>
      <c r="W937" s="3"/>
      <c r="X937" s="3"/>
      <c r="Y937" s="16" t="s">
        <v>139</v>
      </c>
      <c r="Z937" s="3"/>
      <c r="AA937" s="3"/>
      <c r="AB937" s="3"/>
      <c r="AC937" s="3"/>
      <c r="AE937" s="3"/>
      <c r="AF937" s="15" t="s">
        <v>140</v>
      </c>
      <c r="AG937" s="3"/>
      <c r="AH937" s="3"/>
      <c r="AI937" s="65" t="s">
        <v>693</v>
      </c>
      <c r="AJ937" s="70"/>
      <c r="AK937" s="70"/>
      <c r="AL937" s="70"/>
      <c r="AM937" s="70"/>
      <c r="AN937" s="70"/>
      <c r="AO937" s="70"/>
      <c r="AP937" s="70"/>
      <c r="AQ937" s="70"/>
      <c r="AR937" s="70"/>
      <c r="AS937" s="70"/>
      <c r="AT937" s="70"/>
      <c r="AU937" s="70"/>
      <c r="AV937" s="70"/>
      <c r="AW937" s="70"/>
      <c r="AX937" s="70"/>
      <c r="AY937" s="70"/>
      <c r="AZ937" s="70"/>
      <c r="BA937" s="76"/>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63"/>
      <c r="CJ937" s="3"/>
      <c r="CK937" s="3"/>
      <c r="CL937" s="3"/>
      <c r="CM937" s="3"/>
      <c r="CN937" s="3"/>
    </row>
    <row r="938" spans="1:92" s="1" customFormat="1" ht="10" hidden="1" customHeight="1">
      <c r="A938" s="42"/>
      <c r="B938" s="3">
        <v>2020</v>
      </c>
      <c r="D938" s="3"/>
      <c r="E938" s="3"/>
      <c r="F938" s="3"/>
      <c r="G938" s="3"/>
      <c r="H938" s="3"/>
      <c r="I938" s="3"/>
      <c r="J938" s="3"/>
      <c r="K938" s="3"/>
      <c r="L938" s="3"/>
      <c r="M938" s="3"/>
      <c r="N938" s="3"/>
      <c r="O938" s="3"/>
      <c r="P938" s="3"/>
      <c r="Q938" s="3"/>
      <c r="R938" s="3"/>
      <c r="S938" s="3"/>
      <c r="T938" s="3"/>
      <c r="U938" s="3"/>
      <c r="V938" s="3"/>
      <c r="W938" s="3"/>
      <c r="X938" s="3"/>
      <c r="Y938" s="16" t="s">
        <v>142</v>
      </c>
      <c r="Z938" s="3"/>
      <c r="AA938" s="3"/>
      <c r="AB938" s="3"/>
      <c r="AC938" s="3"/>
      <c r="AE938" s="3"/>
      <c r="AF938" s="15" t="s">
        <v>143</v>
      </c>
      <c r="AG938" s="3"/>
      <c r="AH938" s="3"/>
      <c r="AI938" s="65" t="s">
        <v>207</v>
      </c>
      <c r="AJ938" s="70"/>
      <c r="AK938" s="70"/>
      <c r="AL938" s="70"/>
      <c r="AM938" s="70"/>
      <c r="AN938" s="70"/>
      <c r="AO938" s="70"/>
      <c r="AP938" s="70"/>
      <c r="AQ938" s="70"/>
      <c r="AR938" s="70"/>
      <c r="AS938" s="70"/>
      <c r="AT938" s="70"/>
      <c r="AU938" s="70"/>
      <c r="AV938" s="70"/>
      <c r="AW938" s="70"/>
      <c r="AX938" s="70"/>
      <c r="AY938" s="70"/>
      <c r="AZ938" s="70"/>
      <c r="BA938" s="76"/>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63"/>
      <c r="CJ938" s="3"/>
      <c r="CK938" s="3"/>
      <c r="CL938" s="3"/>
      <c r="CM938" s="3"/>
      <c r="CN938" s="3"/>
    </row>
    <row r="939" spans="1:92" s="1" customFormat="1" ht="10" hidden="1" customHeight="1">
      <c r="A939" s="42"/>
      <c r="B939" s="3"/>
      <c r="D939" s="3"/>
      <c r="E939" s="3"/>
      <c r="F939" s="3"/>
      <c r="G939" s="3"/>
      <c r="H939" s="3"/>
      <c r="I939" s="3"/>
      <c r="J939" s="3"/>
      <c r="K939" s="3"/>
      <c r="L939" s="3"/>
      <c r="M939" s="3"/>
      <c r="N939" s="3"/>
      <c r="O939" s="3"/>
      <c r="P939" s="3"/>
      <c r="Q939" s="3"/>
      <c r="R939" s="3"/>
      <c r="S939" s="3"/>
      <c r="T939" s="3"/>
      <c r="U939" s="3"/>
      <c r="V939" s="3"/>
      <c r="W939" s="3"/>
      <c r="X939" s="3"/>
      <c r="Y939" s="16" t="s">
        <v>145</v>
      </c>
      <c r="Z939" s="3"/>
      <c r="AA939" s="3"/>
      <c r="AB939" s="5"/>
      <c r="AC939" s="5"/>
      <c r="AE939" s="5"/>
      <c r="AF939" s="15" t="s">
        <v>146</v>
      </c>
      <c r="AG939" s="5"/>
      <c r="AH939" s="5"/>
      <c r="AI939" s="65" t="s">
        <v>694</v>
      </c>
      <c r="AJ939" s="72"/>
      <c r="AK939" s="72"/>
      <c r="AL939" s="72"/>
      <c r="AM939" s="72"/>
      <c r="AN939" s="72"/>
      <c r="AO939" s="72"/>
      <c r="AP939" s="72"/>
      <c r="AQ939" s="70"/>
      <c r="AR939" s="70"/>
      <c r="AS939" s="70"/>
      <c r="AT939" s="70"/>
      <c r="AU939" s="70"/>
      <c r="AV939" s="70"/>
      <c r="AW939" s="70"/>
      <c r="AX939" s="70"/>
      <c r="AY939" s="70"/>
      <c r="AZ939" s="70"/>
      <c r="BA939" s="76"/>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63"/>
      <c r="CJ939" s="3"/>
      <c r="CK939" s="3"/>
      <c r="CL939" s="3"/>
      <c r="CM939" s="3"/>
      <c r="CN939" s="3"/>
    </row>
    <row r="940" spans="1:92" s="1" customFormat="1" ht="10" hidden="1" customHeight="1">
      <c r="A940" s="42"/>
      <c r="B940" s="3"/>
      <c r="D940" s="3"/>
      <c r="E940" s="3"/>
      <c r="F940" s="3"/>
      <c r="G940" s="34">
        <v>1</v>
      </c>
      <c r="H940" s="3"/>
      <c r="I940" s="3"/>
      <c r="J940" s="3"/>
      <c r="K940" s="3" t="s">
        <v>471</v>
      </c>
      <c r="L940" s="3"/>
      <c r="M940" s="3"/>
      <c r="N940" s="3"/>
      <c r="O940" s="3"/>
      <c r="P940" s="3"/>
      <c r="Q940" s="3"/>
      <c r="R940" s="3"/>
      <c r="S940" s="3"/>
      <c r="T940" s="3"/>
      <c r="U940" s="3"/>
      <c r="V940" s="3"/>
      <c r="W940" s="3"/>
      <c r="X940" s="3"/>
      <c r="Y940" s="16" t="s">
        <v>148</v>
      </c>
      <c r="Z940" s="3"/>
      <c r="AA940" s="3"/>
      <c r="AB940" s="56"/>
      <c r="AC940" s="56"/>
      <c r="AE940" s="56"/>
      <c r="AF940" s="15" t="s">
        <v>149</v>
      </c>
      <c r="AG940" s="56"/>
      <c r="AH940" s="56"/>
      <c r="AI940" s="68" t="s">
        <v>210</v>
      </c>
      <c r="AJ940" s="73"/>
      <c r="AK940" s="73"/>
      <c r="AL940" s="73"/>
      <c r="AM940" s="73"/>
      <c r="AN940" s="73"/>
      <c r="AO940" s="73"/>
      <c r="AP940" s="73"/>
      <c r="AQ940" s="70"/>
      <c r="AR940" s="70"/>
      <c r="AS940" s="70"/>
      <c r="AT940" s="70"/>
      <c r="AU940" s="70"/>
      <c r="AV940" s="70"/>
      <c r="AW940" s="70"/>
      <c r="AX940" s="70"/>
      <c r="AY940" s="70"/>
      <c r="AZ940" s="70"/>
      <c r="BA940" s="76"/>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63"/>
      <c r="CJ940" s="3"/>
      <c r="CK940" s="3"/>
      <c r="CL940" s="3"/>
      <c r="CM940" s="3"/>
      <c r="CN940" s="3"/>
    </row>
    <row r="941" spans="1:92" s="1" customFormat="1" ht="10" hidden="1" customHeight="1">
      <c r="A941" s="42"/>
      <c r="B941" s="3"/>
      <c r="D941" s="3"/>
      <c r="E941" s="3"/>
      <c r="F941" s="3"/>
      <c r="G941" s="34" t="s">
        <v>670</v>
      </c>
      <c r="H941" s="3"/>
      <c r="I941" s="3"/>
      <c r="J941" s="3"/>
      <c r="K941" s="3" t="s">
        <v>473</v>
      </c>
      <c r="L941" s="3"/>
      <c r="M941" s="3"/>
      <c r="N941" s="3"/>
      <c r="O941" s="3"/>
      <c r="P941" s="3"/>
      <c r="Q941" s="3"/>
      <c r="R941" s="3"/>
      <c r="S941" s="3"/>
      <c r="T941" s="3"/>
      <c r="U941" s="3"/>
      <c r="V941" s="3"/>
      <c r="W941" s="3"/>
      <c r="X941" s="3"/>
      <c r="Y941" s="16" t="s">
        <v>151</v>
      </c>
      <c r="Z941" s="3"/>
      <c r="AA941" s="3"/>
      <c r="AB941" s="57"/>
      <c r="AC941" s="57"/>
      <c r="AE941" s="57"/>
      <c r="AF941" s="15" t="s">
        <v>152</v>
      </c>
      <c r="AG941" s="57"/>
      <c r="AH941" s="57"/>
      <c r="AI941" s="69" t="s">
        <v>546</v>
      </c>
      <c r="AJ941" s="74"/>
      <c r="AK941" s="74"/>
      <c r="AL941" s="74"/>
      <c r="AM941" s="74"/>
      <c r="AN941" s="74"/>
      <c r="AO941" s="74"/>
      <c r="AP941" s="74"/>
      <c r="AQ941" s="70"/>
      <c r="AR941" s="70"/>
      <c r="AS941" s="70"/>
      <c r="AT941" s="70"/>
      <c r="AU941" s="70"/>
      <c r="AV941" s="70"/>
      <c r="AW941" s="70"/>
      <c r="AX941" s="70"/>
      <c r="AY941" s="70"/>
      <c r="AZ941" s="70"/>
      <c r="BA941" s="76"/>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63"/>
      <c r="CJ941" s="3"/>
      <c r="CK941" s="3"/>
      <c r="CL941" s="3"/>
      <c r="CM941" s="3"/>
      <c r="CN941" s="3"/>
    </row>
    <row r="942" spans="1:92" s="1" customFormat="1" ht="10" hidden="1" customHeight="1">
      <c r="A942" s="42"/>
      <c r="B942" s="3"/>
      <c r="D942" s="3"/>
      <c r="E942" s="3"/>
      <c r="F942" s="3"/>
      <c r="G942" s="34" t="s">
        <v>747</v>
      </c>
      <c r="H942" s="3"/>
      <c r="I942" s="3"/>
      <c r="J942" s="3"/>
      <c r="K942" s="3" t="s">
        <v>474</v>
      </c>
      <c r="L942" s="3"/>
      <c r="M942" s="3"/>
      <c r="N942" s="3"/>
      <c r="O942" s="3"/>
      <c r="P942" s="3"/>
      <c r="Q942" s="3"/>
      <c r="R942" s="3"/>
      <c r="S942" s="3"/>
      <c r="T942" s="3"/>
      <c r="U942" s="3"/>
      <c r="V942" s="3"/>
      <c r="W942" s="3"/>
      <c r="X942" s="3"/>
      <c r="Y942" s="16" t="s">
        <v>154</v>
      </c>
      <c r="Z942" s="3"/>
      <c r="AA942" s="3"/>
      <c r="AB942" s="57"/>
      <c r="AC942" s="57"/>
      <c r="AE942" s="57"/>
      <c r="AF942" s="15" t="s">
        <v>155</v>
      </c>
      <c r="AG942" s="57"/>
      <c r="AH942" s="57"/>
      <c r="AI942" s="69" t="s">
        <v>695</v>
      </c>
      <c r="AJ942" s="74"/>
      <c r="AK942" s="74"/>
      <c r="AL942" s="74"/>
      <c r="AM942" s="74"/>
      <c r="AN942" s="74"/>
      <c r="AO942" s="74"/>
      <c r="AP942" s="74"/>
      <c r="AQ942" s="70"/>
      <c r="AR942" s="70"/>
      <c r="AS942" s="70"/>
      <c r="AT942" s="70"/>
      <c r="AU942" s="70"/>
      <c r="AV942" s="70"/>
      <c r="AW942" s="70"/>
      <c r="AX942" s="70"/>
      <c r="AY942" s="70"/>
      <c r="AZ942" s="70"/>
      <c r="BA942" s="76"/>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63"/>
      <c r="CJ942" s="3"/>
      <c r="CK942" s="3"/>
      <c r="CL942" s="3"/>
      <c r="CM942" s="3"/>
      <c r="CN942" s="3"/>
    </row>
    <row r="943" spans="1:92" s="1" customFormat="1" ht="10" hidden="1" customHeight="1">
      <c r="A943" s="42"/>
      <c r="B943" s="3"/>
      <c r="D943" s="3"/>
      <c r="E943" s="3"/>
      <c r="F943" s="3"/>
      <c r="G943" s="34" t="s">
        <v>671</v>
      </c>
      <c r="H943" s="3"/>
      <c r="I943" s="3"/>
      <c r="J943" s="3"/>
      <c r="K943" s="3" t="s">
        <v>476</v>
      </c>
      <c r="L943" s="3"/>
      <c r="M943" s="3"/>
      <c r="N943" s="3"/>
      <c r="O943" s="3"/>
      <c r="P943" s="3"/>
      <c r="Q943" s="3"/>
      <c r="R943" s="3"/>
      <c r="S943" s="3"/>
      <c r="T943" s="3"/>
      <c r="U943" s="3"/>
      <c r="V943" s="3"/>
      <c r="W943" s="3"/>
      <c r="X943" s="3"/>
      <c r="Y943" s="16" t="s">
        <v>157</v>
      </c>
      <c r="Z943" s="3"/>
      <c r="AA943" s="3"/>
      <c r="AB943" s="57"/>
      <c r="AC943" s="57"/>
      <c r="AE943" s="57"/>
      <c r="AF943" s="15" t="s">
        <v>158</v>
      </c>
      <c r="AG943" s="57"/>
      <c r="AH943" s="57"/>
      <c r="AI943" s="65" t="s">
        <v>213</v>
      </c>
      <c r="AJ943" s="74"/>
      <c r="AK943" s="74"/>
      <c r="AL943" s="74"/>
      <c r="AM943" s="74"/>
      <c r="AN943" s="74"/>
      <c r="AO943" s="74"/>
      <c r="AP943" s="74"/>
      <c r="AQ943" s="70"/>
      <c r="AR943" s="70"/>
      <c r="AS943" s="70"/>
      <c r="AT943" s="70"/>
      <c r="AU943" s="70"/>
      <c r="AV943" s="70"/>
      <c r="AW943" s="70"/>
      <c r="AX943" s="70"/>
      <c r="AY943" s="70"/>
      <c r="AZ943" s="70"/>
      <c r="BA943" s="76"/>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63"/>
      <c r="CJ943" s="3"/>
      <c r="CK943" s="3"/>
      <c r="CL943" s="3"/>
      <c r="CM943" s="3"/>
      <c r="CN943" s="3"/>
    </row>
    <row r="944" spans="1:92" s="1" customFormat="1" ht="10" hidden="1" customHeight="1">
      <c r="A944" s="42"/>
      <c r="B944" s="3"/>
      <c r="D944" s="3"/>
      <c r="E944" s="3"/>
      <c r="F944" s="3"/>
      <c r="G944" s="34">
        <v>4</v>
      </c>
      <c r="H944" s="3"/>
      <c r="I944" s="3"/>
      <c r="J944" s="3"/>
      <c r="K944" s="3" t="s">
        <v>477</v>
      </c>
      <c r="L944" s="3"/>
      <c r="M944" s="3"/>
      <c r="N944" s="3"/>
      <c r="O944" s="3"/>
      <c r="P944" s="3"/>
      <c r="Q944" s="3"/>
      <c r="R944" s="3"/>
      <c r="S944" s="3"/>
      <c r="T944" s="3"/>
      <c r="U944" s="3"/>
      <c r="V944" s="3"/>
      <c r="W944" s="3"/>
      <c r="X944" s="3"/>
      <c r="Y944" s="16" t="s">
        <v>160</v>
      </c>
      <c r="Z944" s="3"/>
      <c r="AA944" s="3"/>
      <c r="AB944" s="56"/>
      <c r="AC944" s="56"/>
      <c r="AE944" s="56"/>
      <c r="AF944" s="15" t="s">
        <v>161</v>
      </c>
      <c r="AG944" s="56"/>
      <c r="AH944" s="56"/>
      <c r="AI944" s="65" t="s">
        <v>669</v>
      </c>
      <c r="AJ944" s="73"/>
      <c r="AK944" s="73"/>
      <c r="AL944" s="73"/>
      <c r="AM944" s="73"/>
      <c r="AN944" s="73"/>
      <c r="AO944" s="73"/>
      <c r="AP944" s="73"/>
      <c r="AQ944" s="70"/>
      <c r="AR944" s="70"/>
      <c r="AS944" s="70"/>
      <c r="AT944" s="70"/>
      <c r="AU944" s="70"/>
      <c r="AV944" s="70"/>
      <c r="AW944" s="70"/>
      <c r="AX944" s="70"/>
      <c r="AY944" s="70"/>
      <c r="AZ944" s="70"/>
      <c r="BA944" s="76"/>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63"/>
      <c r="CJ944" s="3"/>
      <c r="CK944" s="3"/>
      <c r="CL944" s="3"/>
      <c r="CM944" s="3"/>
      <c r="CN944" s="3"/>
    </row>
    <row r="945" spans="1:92" s="1" customFormat="1" ht="10" hidden="1" customHeight="1">
      <c r="A945" s="42"/>
      <c r="B945" s="3"/>
      <c r="G945" s="34" t="s">
        <v>748</v>
      </c>
      <c r="K945" s="3" t="s">
        <v>478</v>
      </c>
      <c r="L945" s="3"/>
      <c r="M945" s="3"/>
      <c r="N945" s="3"/>
      <c r="O945" s="3"/>
      <c r="P945" s="3"/>
      <c r="Q945" s="3"/>
      <c r="R945" s="3"/>
      <c r="S945" s="3"/>
      <c r="T945" s="3"/>
      <c r="U945" s="3"/>
      <c r="V945" s="3"/>
      <c r="W945" s="3"/>
      <c r="X945" s="3"/>
      <c r="Y945" s="16" t="s">
        <v>163</v>
      </c>
      <c r="Z945" s="3"/>
      <c r="AA945" s="3"/>
      <c r="AB945" s="56"/>
      <c r="AC945" s="56"/>
      <c r="AE945" s="56"/>
      <c r="AF945" s="15" t="s">
        <v>164</v>
      </c>
      <c r="AG945" s="56"/>
      <c r="AH945" s="56"/>
      <c r="AI945" s="64" t="s">
        <v>695</v>
      </c>
      <c r="AJ945" s="73"/>
      <c r="AK945" s="73"/>
      <c r="AL945" s="73"/>
      <c r="AM945" s="73"/>
      <c r="AN945" s="73"/>
      <c r="AO945" s="73"/>
      <c r="AP945" s="73"/>
      <c r="AQ945" s="70"/>
      <c r="AR945" s="70"/>
      <c r="AS945" s="70"/>
      <c r="AT945" s="70"/>
      <c r="AU945" s="70"/>
      <c r="AV945" s="70"/>
      <c r="AW945" s="70"/>
      <c r="AX945" s="70"/>
      <c r="AY945" s="70"/>
      <c r="AZ945" s="70"/>
      <c r="BA945" s="76"/>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63"/>
      <c r="CJ945" s="3"/>
      <c r="CK945" s="3"/>
      <c r="CL945" s="3"/>
      <c r="CM945" s="3"/>
      <c r="CN945" s="3"/>
    </row>
    <row r="946" spans="1:92" s="1" customFormat="1" ht="10" hidden="1" customHeight="1">
      <c r="A946" s="42"/>
      <c r="B946" s="3"/>
      <c r="G946" s="34">
        <v>5</v>
      </c>
      <c r="L946" s="3"/>
      <c r="M946" s="3"/>
      <c r="N946" s="3"/>
      <c r="O946" s="3"/>
      <c r="P946" s="3"/>
      <c r="Q946" s="3"/>
      <c r="R946" s="3"/>
      <c r="S946" s="3"/>
      <c r="T946" s="3"/>
      <c r="U946" s="3"/>
      <c r="V946" s="3"/>
      <c r="W946" s="3"/>
      <c r="X946" s="3"/>
      <c r="Y946" s="16" t="s">
        <v>166</v>
      </c>
      <c r="Z946" s="3"/>
      <c r="AA946" s="3"/>
      <c r="AB946" s="57"/>
      <c r="AC946" s="57"/>
      <c r="AE946" s="57"/>
      <c r="AF946" s="15" t="s">
        <v>167</v>
      </c>
      <c r="AG946" s="57"/>
      <c r="AH946" s="57"/>
      <c r="AI946" s="64" t="s">
        <v>696</v>
      </c>
      <c r="AJ946" s="74"/>
      <c r="AK946" s="74"/>
      <c r="AL946" s="74"/>
      <c r="AM946" s="74"/>
      <c r="AN946" s="74"/>
      <c r="AO946" s="74"/>
      <c r="AP946" s="74"/>
      <c r="AQ946" s="70"/>
      <c r="AR946" s="70"/>
      <c r="AS946" s="70"/>
      <c r="AT946" s="70"/>
      <c r="AU946" s="70"/>
      <c r="AV946" s="70"/>
      <c r="AW946" s="70"/>
      <c r="AX946" s="70"/>
      <c r="AY946" s="70"/>
      <c r="AZ946" s="70"/>
      <c r="BA946" s="76"/>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63"/>
      <c r="CJ946" s="3"/>
      <c r="CK946" s="3"/>
      <c r="CL946" s="3"/>
      <c r="CM946" s="3"/>
      <c r="CN946" s="3"/>
    </row>
    <row r="947" spans="1:92" s="1" customFormat="1" ht="10" hidden="1" customHeight="1">
      <c r="A947" s="42"/>
      <c r="B947" s="3"/>
      <c r="G947" s="34">
        <v>6</v>
      </c>
      <c r="L947" s="3"/>
      <c r="M947" s="3"/>
      <c r="N947" s="3"/>
      <c r="O947" s="3"/>
      <c r="P947" s="3"/>
      <c r="Q947" s="3"/>
      <c r="R947" s="3"/>
      <c r="S947" s="3"/>
      <c r="T947" s="3"/>
      <c r="U947" s="3"/>
      <c r="V947" s="3"/>
      <c r="W947" s="3"/>
      <c r="X947" s="3"/>
      <c r="Y947" s="16" t="s">
        <v>168</v>
      </c>
      <c r="Z947" s="3"/>
      <c r="AA947" s="3"/>
      <c r="AB947" s="57"/>
      <c r="AC947" s="57"/>
      <c r="AE947" s="57"/>
      <c r="AF947" s="15" t="s">
        <v>169</v>
      </c>
      <c r="AG947" s="57"/>
      <c r="AH947" s="57"/>
      <c r="AI947" s="65" t="s">
        <v>216</v>
      </c>
      <c r="AJ947" s="74"/>
      <c r="AK947" s="74"/>
      <c r="AL947" s="74"/>
      <c r="AM947" s="74"/>
      <c r="AN947" s="74"/>
      <c r="AO947" s="74"/>
      <c r="AP947" s="74"/>
      <c r="AQ947" s="70"/>
      <c r="AR947" s="70"/>
      <c r="AS947" s="70"/>
      <c r="AT947" s="70"/>
      <c r="AU947" s="70"/>
      <c r="AV947" s="70"/>
      <c r="AW947" s="70"/>
      <c r="AX947" s="70"/>
      <c r="AY947" s="70"/>
      <c r="AZ947" s="70"/>
      <c r="BA947" s="76"/>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63"/>
      <c r="CJ947" s="3"/>
      <c r="CK947" s="3"/>
      <c r="CL947" s="3"/>
      <c r="CM947" s="3"/>
      <c r="CN947" s="3"/>
    </row>
    <row r="948" spans="1:92" s="1" customFormat="1" ht="10" hidden="1" customHeight="1">
      <c r="A948" s="42"/>
      <c r="B948" s="3"/>
      <c r="G948" s="34">
        <v>7</v>
      </c>
      <c r="L948" s="3"/>
      <c r="M948" s="3"/>
      <c r="N948" s="3"/>
      <c r="O948" s="3"/>
      <c r="P948" s="3"/>
      <c r="Q948" s="3"/>
      <c r="R948" s="3"/>
      <c r="S948" s="3"/>
      <c r="T948" s="3"/>
      <c r="U948" s="3"/>
      <c r="V948" s="3"/>
      <c r="W948" s="3"/>
      <c r="X948" s="3"/>
      <c r="Y948" s="16" t="s">
        <v>172</v>
      </c>
      <c r="Z948" s="3"/>
      <c r="AA948" s="3"/>
      <c r="AB948" s="56"/>
      <c r="AC948" s="56"/>
      <c r="AE948" s="56"/>
      <c r="AF948" s="15" t="s">
        <v>173</v>
      </c>
      <c r="AG948" s="56"/>
      <c r="AH948" s="56"/>
      <c r="AI948" s="65" t="s">
        <v>219</v>
      </c>
      <c r="AJ948" s="73"/>
      <c r="AK948" s="73"/>
      <c r="AL948" s="73"/>
      <c r="AM948" s="73"/>
      <c r="AN948" s="73"/>
      <c r="AO948" s="73"/>
      <c r="AP948" s="73"/>
      <c r="AQ948" s="70"/>
      <c r="AR948" s="70"/>
      <c r="AS948" s="70"/>
      <c r="AT948" s="70"/>
      <c r="AU948" s="70"/>
      <c r="AV948" s="70"/>
      <c r="AW948" s="70"/>
      <c r="AX948" s="70"/>
      <c r="AY948" s="70"/>
      <c r="AZ948" s="70"/>
      <c r="BA948" s="76"/>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63"/>
      <c r="CJ948" s="3"/>
      <c r="CK948" s="3"/>
      <c r="CL948" s="3"/>
      <c r="CM948" s="3"/>
      <c r="CN948" s="3"/>
    </row>
    <row r="949" spans="1:92" s="1" customFormat="1" ht="10" hidden="1" customHeight="1">
      <c r="A949" s="42"/>
      <c r="B949" s="3"/>
      <c r="G949" s="34">
        <v>8</v>
      </c>
      <c r="L949" s="3"/>
      <c r="M949" s="3"/>
      <c r="N949" s="3"/>
      <c r="O949" s="3"/>
      <c r="P949" s="3"/>
      <c r="Q949" s="3"/>
      <c r="R949" s="3"/>
      <c r="S949" s="3"/>
      <c r="T949" s="3"/>
      <c r="U949" s="3"/>
      <c r="V949" s="3"/>
      <c r="W949" s="3"/>
      <c r="X949" s="3"/>
      <c r="Y949" s="16" t="s">
        <v>175</v>
      </c>
      <c r="Z949" s="3"/>
      <c r="AA949" s="3"/>
      <c r="AB949" s="57"/>
      <c r="AC949" s="57"/>
      <c r="AE949" s="57"/>
      <c r="AF949" s="15" t="s">
        <v>176</v>
      </c>
      <c r="AG949" s="57"/>
      <c r="AH949" s="57"/>
      <c r="AI949" s="68" t="s">
        <v>222</v>
      </c>
      <c r="AJ949" s="74"/>
      <c r="AK949" s="74"/>
      <c r="AL949" s="74"/>
      <c r="AM949" s="74"/>
      <c r="AN949" s="74"/>
      <c r="AO949" s="74"/>
      <c r="AP949" s="74"/>
      <c r="AQ949" s="70"/>
      <c r="AR949" s="70"/>
      <c r="AS949" s="70"/>
      <c r="AT949" s="70"/>
      <c r="AU949" s="70"/>
      <c r="AV949" s="70"/>
      <c r="AW949" s="70"/>
      <c r="AX949" s="70"/>
      <c r="AY949" s="70"/>
      <c r="AZ949" s="70"/>
      <c r="BA949" s="76"/>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63"/>
      <c r="CJ949" s="3"/>
      <c r="CK949" s="3"/>
      <c r="CL949" s="3"/>
      <c r="CM949" s="3"/>
      <c r="CN949" s="3"/>
    </row>
    <row r="950" spans="1:92" s="1" customFormat="1" ht="10" hidden="1" customHeight="1">
      <c r="A950" s="42"/>
      <c r="B950" s="3"/>
      <c r="G950" s="34">
        <v>9</v>
      </c>
      <c r="L950" s="3"/>
      <c r="M950" s="3"/>
      <c r="N950" s="3"/>
      <c r="O950" s="3"/>
      <c r="P950" s="3"/>
      <c r="Q950" s="3"/>
      <c r="R950" s="3"/>
      <c r="S950" s="3"/>
      <c r="T950" s="3"/>
      <c r="U950" s="3"/>
      <c r="V950" s="3"/>
      <c r="W950" s="3"/>
      <c r="X950" s="3"/>
      <c r="Y950" s="16" t="s">
        <v>178</v>
      </c>
      <c r="Z950" s="3"/>
      <c r="AA950" s="3"/>
      <c r="AB950" s="57"/>
      <c r="AC950" s="57"/>
      <c r="AE950" s="57"/>
      <c r="AF950" s="15" t="s">
        <v>179</v>
      </c>
      <c r="AG950" s="57"/>
      <c r="AH950" s="57"/>
      <c r="AI950" s="65" t="s">
        <v>225</v>
      </c>
      <c r="AJ950" s="74"/>
      <c r="AK950" s="74"/>
      <c r="AL950" s="74"/>
      <c r="AM950" s="74"/>
      <c r="AN950" s="74"/>
      <c r="AO950" s="74"/>
      <c r="AP950" s="74"/>
      <c r="AQ950" s="70"/>
      <c r="AR950" s="70"/>
      <c r="AS950" s="70"/>
      <c r="AT950" s="70"/>
      <c r="AU950" s="70"/>
      <c r="AV950" s="70"/>
      <c r="AW950" s="70"/>
      <c r="AX950" s="70"/>
      <c r="AY950" s="70"/>
      <c r="AZ950" s="70"/>
      <c r="BA950" s="76"/>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63"/>
      <c r="CJ950" s="3"/>
      <c r="CK950" s="3"/>
      <c r="CL950" s="3"/>
      <c r="CM950" s="3"/>
      <c r="CN950" s="3"/>
    </row>
    <row r="951" spans="1:92" s="1" customFormat="1" ht="10" hidden="1" customHeight="1">
      <c r="A951" s="42"/>
      <c r="B951" s="3"/>
      <c r="G951" s="34" t="s">
        <v>658</v>
      </c>
      <c r="L951" s="3"/>
      <c r="M951" s="3"/>
      <c r="N951" s="3"/>
      <c r="O951" s="3"/>
      <c r="P951" s="3"/>
      <c r="Q951" s="3"/>
      <c r="R951" s="3"/>
      <c r="S951" s="3"/>
      <c r="T951" s="3"/>
      <c r="U951" s="3"/>
      <c r="V951" s="3"/>
      <c r="W951" s="3"/>
      <c r="X951" s="3"/>
      <c r="Y951" s="16" t="s">
        <v>181</v>
      </c>
      <c r="Z951" s="3"/>
      <c r="AA951" s="3"/>
      <c r="AB951" s="57"/>
      <c r="AC951" s="57"/>
      <c r="AE951" s="57"/>
      <c r="AF951" s="15" t="s">
        <v>182</v>
      </c>
      <c r="AG951" s="57"/>
      <c r="AH951" s="57"/>
      <c r="AI951" s="68" t="s">
        <v>228</v>
      </c>
      <c r="AJ951" s="74"/>
      <c r="AK951" s="74"/>
      <c r="AL951" s="74"/>
      <c r="AM951" s="74"/>
      <c r="AN951" s="74"/>
      <c r="AO951" s="74"/>
      <c r="AP951" s="74"/>
      <c r="AQ951" s="70"/>
      <c r="AR951" s="70"/>
      <c r="AS951" s="70"/>
      <c r="AT951" s="70"/>
      <c r="AU951" s="70"/>
      <c r="AV951" s="70"/>
      <c r="AW951" s="70"/>
      <c r="AX951" s="70"/>
      <c r="AY951" s="70"/>
      <c r="AZ951" s="70"/>
      <c r="BA951" s="76"/>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63"/>
      <c r="CJ951" s="3"/>
      <c r="CK951" s="3"/>
      <c r="CL951" s="3"/>
      <c r="CM951" s="3"/>
      <c r="CN951" s="3"/>
    </row>
    <row r="952" spans="1:92" s="1" customFormat="1" ht="10" hidden="1" customHeight="1">
      <c r="A952" s="42"/>
      <c r="B952" s="3"/>
      <c r="G952" s="34" t="s">
        <v>659</v>
      </c>
      <c r="L952" s="3"/>
      <c r="M952" s="3"/>
      <c r="N952" s="3"/>
      <c r="O952" s="3"/>
      <c r="P952" s="3"/>
      <c r="Q952" s="3"/>
      <c r="R952" s="3"/>
      <c r="S952" s="3"/>
      <c r="T952" s="3"/>
      <c r="U952" s="3"/>
      <c r="V952" s="3"/>
      <c r="W952" s="3"/>
      <c r="X952" s="3"/>
      <c r="Y952" s="16" t="s">
        <v>185</v>
      </c>
      <c r="Z952" s="3"/>
      <c r="AA952" s="3"/>
      <c r="AB952" s="56"/>
      <c r="AC952" s="56"/>
      <c r="AE952" s="56"/>
      <c r="AF952" s="15" t="s">
        <v>186</v>
      </c>
      <c r="AG952" s="56"/>
      <c r="AH952" s="56"/>
      <c r="AI952" s="68" t="s">
        <v>697</v>
      </c>
      <c r="AJ952" s="73"/>
      <c r="AK952" s="73"/>
      <c r="AL952" s="73"/>
      <c r="AM952" s="73"/>
      <c r="AN952" s="73"/>
      <c r="AO952" s="73"/>
      <c r="AP952" s="73"/>
      <c r="AQ952" s="70"/>
      <c r="AR952" s="70"/>
      <c r="AS952" s="70"/>
      <c r="AT952" s="70"/>
      <c r="AU952" s="70"/>
      <c r="AV952" s="70"/>
      <c r="AW952" s="70"/>
      <c r="AX952" s="70"/>
      <c r="AY952" s="70"/>
      <c r="AZ952" s="70"/>
      <c r="BA952" s="76"/>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63"/>
      <c r="CJ952" s="3"/>
      <c r="CK952" s="3"/>
      <c r="CL952" s="3"/>
      <c r="CM952" s="3"/>
      <c r="CN952" s="3"/>
    </row>
    <row r="953" spans="1:92" s="1" customFormat="1" ht="10" hidden="1" customHeight="1">
      <c r="A953" s="42"/>
      <c r="B953" s="3"/>
      <c r="D953" s="30"/>
      <c r="E953" s="30"/>
      <c r="F953" s="30"/>
      <c r="G953" s="30"/>
      <c r="H953" s="30"/>
      <c r="I953" s="30"/>
      <c r="J953" s="30"/>
      <c r="K953" s="30"/>
      <c r="L953" s="3"/>
      <c r="M953" s="3"/>
      <c r="N953" s="3"/>
      <c r="O953" s="3"/>
      <c r="P953" s="3"/>
      <c r="Q953" s="3"/>
      <c r="R953" s="3"/>
      <c r="S953" s="3"/>
      <c r="T953" s="3"/>
      <c r="U953" s="3"/>
      <c r="V953" s="3"/>
      <c r="W953" s="3"/>
      <c r="X953" s="3"/>
      <c r="Y953" s="16" t="s">
        <v>188</v>
      </c>
      <c r="Z953" s="3"/>
      <c r="AA953" s="3"/>
      <c r="AB953" s="57"/>
      <c r="AC953" s="57"/>
      <c r="AE953" s="57"/>
      <c r="AF953" s="15" t="s">
        <v>189</v>
      </c>
      <c r="AG953" s="57"/>
      <c r="AH953" s="57"/>
      <c r="AI953" s="64" t="s">
        <v>698</v>
      </c>
      <c r="AJ953" s="74"/>
      <c r="AK953" s="74"/>
      <c r="AL953" s="74"/>
      <c r="AM953" s="74"/>
      <c r="AN953" s="74"/>
      <c r="AO953" s="74"/>
      <c r="AP953" s="74"/>
      <c r="AQ953" s="70"/>
      <c r="AR953" s="70"/>
      <c r="AS953" s="70"/>
      <c r="AT953" s="70"/>
      <c r="AU953" s="70"/>
      <c r="AV953" s="70"/>
      <c r="AW953" s="70"/>
      <c r="AX953" s="70"/>
      <c r="AY953" s="70"/>
      <c r="AZ953" s="70"/>
      <c r="BA953" s="76"/>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63"/>
      <c r="CJ953" s="3"/>
      <c r="CK953" s="3"/>
      <c r="CL953" s="3"/>
      <c r="CM953" s="3"/>
      <c r="CN953" s="3"/>
    </row>
    <row r="954" spans="1:92" s="1" customFormat="1" ht="10" hidden="1" customHeight="1">
      <c r="A954" s="42"/>
      <c r="B954" s="3"/>
      <c r="D954" s="30"/>
      <c r="E954" s="30"/>
      <c r="F954" s="30"/>
      <c r="G954" s="30"/>
      <c r="H954" s="30"/>
      <c r="I954" s="30"/>
      <c r="J954" s="30"/>
      <c r="K954" s="30"/>
      <c r="L954" s="3"/>
      <c r="M954" s="3"/>
      <c r="N954" s="3"/>
      <c r="O954" s="3"/>
      <c r="P954" s="3"/>
      <c r="Q954" s="3"/>
      <c r="R954" s="3"/>
      <c r="S954" s="3"/>
      <c r="T954" s="3"/>
      <c r="U954" s="3"/>
      <c r="V954" s="3"/>
      <c r="W954" s="3"/>
      <c r="X954" s="3"/>
      <c r="Y954" s="16" t="s">
        <v>190</v>
      </c>
      <c r="Z954" s="3"/>
      <c r="AA954" s="3"/>
      <c r="AB954" s="56"/>
      <c r="AC954" s="56"/>
      <c r="AE954" s="56"/>
      <c r="AF954" s="15" t="s">
        <v>191</v>
      </c>
      <c r="AG954" s="56"/>
      <c r="AH954" s="56"/>
      <c r="AI954" s="68" t="s">
        <v>231</v>
      </c>
      <c r="AJ954" s="73"/>
      <c r="AK954" s="73"/>
      <c r="AL954" s="73"/>
      <c r="AM954" s="73"/>
      <c r="AN954" s="73"/>
      <c r="AO954" s="73"/>
      <c r="AP954" s="73"/>
      <c r="AQ954" s="70"/>
      <c r="AR954" s="70"/>
      <c r="AS954" s="70"/>
      <c r="AT954" s="70"/>
      <c r="AU954" s="70"/>
      <c r="AV954" s="70"/>
      <c r="AW954" s="70"/>
      <c r="AX954" s="70"/>
      <c r="AY954" s="70"/>
      <c r="AZ954" s="70"/>
      <c r="BA954" s="76"/>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63"/>
      <c r="CJ954" s="3"/>
      <c r="CK954" s="3"/>
      <c r="CL954" s="3"/>
      <c r="CM954" s="3"/>
      <c r="CN954" s="3"/>
    </row>
    <row r="955" spans="1:92" s="1" customFormat="1" ht="10" hidden="1" customHeight="1">
      <c r="A955" s="42"/>
      <c r="B955" s="3"/>
      <c r="D955" s="30"/>
      <c r="E955" s="30"/>
      <c r="F955" s="30"/>
      <c r="G955" s="30"/>
      <c r="H955" s="30"/>
      <c r="I955" s="30"/>
      <c r="J955" s="30"/>
      <c r="K955" s="30"/>
      <c r="L955" s="3"/>
      <c r="M955" s="3"/>
      <c r="N955" s="3"/>
      <c r="O955" s="3"/>
      <c r="P955" s="3"/>
      <c r="Q955" s="3"/>
      <c r="R955" s="3"/>
      <c r="S955" s="3"/>
      <c r="T955" s="3"/>
      <c r="U955" s="3"/>
      <c r="V955" s="3"/>
      <c r="W955" s="3"/>
      <c r="X955" s="3"/>
      <c r="Y955" s="16" t="s">
        <v>195</v>
      </c>
      <c r="Z955" s="3"/>
      <c r="AA955" s="3"/>
      <c r="AB955" s="57"/>
      <c r="AC955" s="57"/>
      <c r="AE955" s="57"/>
      <c r="AF955" s="15" t="s">
        <v>196</v>
      </c>
      <c r="AG955" s="57"/>
      <c r="AH955" s="57"/>
      <c r="AI955" s="64" t="s">
        <v>699</v>
      </c>
      <c r="AJ955" s="74"/>
      <c r="AK955" s="74"/>
      <c r="AL955" s="74"/>
      <c r="AM955" s="74"/>
      <c r="AN955" s="74"/>
      <c r="AO955" s="74"/>
      <c r="AP955" s="74"/>
      <c r="AQ955" s="70"/>
      <c r="AR955" s="70"/>
      <c r="AS955" s="70"/>
      <c r="AT955" s="70"/>
      <c r="AU955" s="70"/>
      <c r="AV955" s="70"/>
      <c r="AW955" s="70"/>
      <c r="AX955" s="70"/>
      <c r="AY955" s="70"/>
      <c r="AZ955" s="70"/>
      <c r="BA955" s="76"/>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63"/>
      <c r="CJ955" s="3"/>
      <c r="CK955" s="3"/>
      <c r="CL955" s="3"/>
      <c r="CM955" s="3"/>
      <c r="CN955" s="3"/>
    </row>
    <row r="956" spans="1:92" s="1" customFormat="1" ht="10" hidden="1" customHeight="1">
      <c r="A956" s="42"/>
      <c r="B956" s="3"/>
      <c r="D956" s="30"/>
      <c r="E956" s="30"/>
      <c r="F956" s="30"/>
      <c r="G956" s="30"/>
      <c r="H956" s="30"/>
      <c r="I956" s="30"/>
      <c r="J956" s="30"/>
      <c r="K956" s="30"/>
      <c r="L956" s="3"/>
      <c r="M956" s="3"/>
      <c r="N956" s="3"/>
      <c r="O956" s="3"/>
      <c r="P956" s="3"/>
      <c r="Q956" s="3"/>
      <c r="R956" s="3"/>
      <c r="S956" s="3"/>
      <c r="T956" s="3"/>
      <c r="U956" s="3"/>
      <c r="V956" s="3"/>
      <c r="W956" s="3"/>
      <c r="X956" s="3"/>
      <c r="Y956" s="16" t="s">
        <v>199</v>
      </c>
      <c r="Z956" s="3"/>
      <c r="AA956" s="3"/>
      <c r="AB956" s="56"/>
      <c r="AC956" s="56"/>
      <c r="AE956" s="56"/>
      <c r="AF956" s="15" t="s">
        <v>200</v>
      </c>
      <c r="AG956" s="56"/>
      <c r="AH956" s="56"/>
      <c r="AI956" s="56"/>
      <c r="AJ956" s="56"/>
      <c r="AK956" s="56"/>
      <c r="AL956" s="56"/>
      <c r="AM956" s="56"/>
      <c r="AN956" s="56"/>
      <c r="AO956" s="56"/>
      <c r="AP956" s="56"/>
      <c r="AQ956" s="3"/>
      <c r="AR956" s="3"/>
      <c r="AS956" s="3"/>
      <c r="AT956" s="3"/>
      <c r="AU956" s="3"/>
      <c r="AV956" s="3"/>
      <c r="AW956" s="3"/>
      <c r="AX956" s="3"/>
      <c r="AY956" s="3"/>
      <c r="AZ956" s="3"/>
      <c r="BA956" s="76"/>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63"/>
      <c r="CJ956" s="3"/>
      <c r="CK956" s="3"/>
      <c r="CL956" s="3"/>
      <c r="CM956" s="3"/>
      <c r="CN956" s="3"/>
    </row>
    <row r="957" spans="1:92" s="1" customFormat="1" ht="10" hidden="1" customHeight="1">
      <c r="A957" s="42"/>
      <c r="B957" s="3"/>
      <c r="D957" s="30"/>
      <c r="E957" s="30"/>
      <c r="F957" s="30"/>
      <c r="G957" s="30"/>
      <c r="H957" s="30"/>
      <c r="I957" s="30"/>
      <c r="J957" s="30"/>
      <c r="K957" s="30"/>
      <c r="L957" s="3"/>
      <c r="M957" s="3"/>
      <c r="N957" s="3"/>
      <c r="O957" s="3"/>
      <c r="P957" s="3"/>
      <c r="Q957" s="3"/>
      <c r="R957" s="3"/>
      <c r="S957" s="3"/>
      <c r="T957" s="3"/>
      <c r="U957" s="3"/>
      <c r="V957" s="3"/>
      <c r="W957" s="3"/>
      <c r="X957" s="3"/>
      <c r="Y957" s="16" t="s">
        <v>202</v>
      </c>
      <c r="Z957" s="3"/>
      <c r="AA957" s="3"/>
      <c r="AB957" s="56"/>
      <c r="AC957" s="56"/>
      <c r="AE957" s="56"/>
      <c r="AF957" s="15" t="s">
        <v>203</v>
      </c>
      <c r="AG957" s="56"/>
      <c r="AH957" s="56"/>
      <c r="AI957" s="56"/>
      <c r="AJ957" s="56"/>
      <c r="AK957" s="56"/>
      <c r="AL957" s="56"/>
      <c r="AM957" s="56"/>
      <c r="AN957" s="56"/>
      <c r="AO957" s="56"/>
      <c r="AP957" s="56"/>
      <c r="AQ957" s="3"/>
      <c r="AR957" s="3"/>
      <c r="AS957" s="3"/>
      <c r="AT957" s="3"/>
      <c r="AU957" s="3"/>
      <c r="AV957" s="3"/>
      <c r="AW957" s="3"/>
      <c r="AX957" s="3"/>
      <c r="AY957" s="3"/>
      <c r="AZ957" s="3"/>
      <c r="BA957" s="76"/>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63"/>
      <c r="CJ957" s="3"/>
      <c r="CK957" s="3"/>
      <c r="CL957" s="3"/>
      <c r="CM957" s="3"/>
      <c r="CN957" s="3"/>
    </row>
    <row r="958" spans="1:92" s="1" customFormat="1" ht="10" hidden="1" customHeight="1">
      <c r="A958" s="42"/>
      <c r="B958" s="3"/>
      <c r="D958" s="3"/>
      <c r="E958" s="3"/>
      <c r="F958" s="3"/>
      <c r="G958" s="3"/>
      <c r="H958" s="3"/>
      <c r="I958" s="3"/>
      <c r="J958" s="3"/>
      <c r="K958" s="3"/>
      <c r="L958" s="3"/>
      <c r="M958" s="3"/>
      <c r="N958" s="3"/>
      <c r="O958" s="3"/>
      <c r="P958" s="3"/>
      <c r="Q958" s="3"/>
      <c r="R958" s="3"/>
      <c r="S958" s="3"/>
      <c r="T958" s="3"/>
      <c r="U958" s="3"/>
      <c r="V958" s="3"/>
      <c r="W958" s="3"/>
      <c r="X958" s="3"/>
      <c r="Y958" s="16" t="s">
        <v>205</v>
      </c>
      <c r="Z958" s="3"/>
      <c r="AA958" s="3"/>
      <c r="AB958" s="56"/>
      <c r="AC958" s="56"/>
      <c r="AE958" s="56"/>
      <c r="AF958" s="15" t="s">
        <v>206</v>
      </c>
      <c r="AG958" s="56"/>
      <c r="AH958" s="56"/>
      <c r="AI958" s="56"/>
      <c r="AJ958" s="56"/>
      <c r="AK958" s="56"/>
      <c r="AL958" s="56"/>
      <c r="AM958" s="56"/>
      <c r="AN958" s="56"/>
      <c r="AO958" s="56"/>
      <c r="AP958" s="56"/>
      <c r="AQ958" s="3"/>
      <c r="AR958" s="3"/>
      <c r="AS958" s="3"/>
      <c r="AT958" s="3"/>
      <c r="AU958" s="3"/>
      <c r="AV958" s="3"/>
      <c r="AW958" s="3"/>
      <c r="AX958" s="3"/>
      <c r="AY958" s="3"/>
      <c r="AZ958" s="3"/>
      <c r="BA958" s="76"/>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63"/>
      <c r="CJ958" s="3"/>
      <c r="CK958" s="3"/>
      <c r="CL958" s="3"/>
      <c r="CM958" s="3"/>
      <c r="CN958" s="3"/>
    </row>
    <row r="959" spans="1:92" s="1" customFormat="1" ht="10" hidden="1" customHeight="1">
      <c r="A959" s="42"/>
      <c r="B959" s="26"/>
      <c r="D959" s="3"/>
      <c r="E959" s="3"/>
      <c r="F959" s="3"/>
      <c r="G959" s="3"/>
      <c r="H959" s="3"/>
      <c r="I959" s="3"/>
      <c r="J959" s="3"/>
      <c r="K959" s="3"/>
      <c r="L959" s="26"/>
      <c r="M959" s="26"/>
      <c r="N959" s="26"/>
      <c r="O959" s="26"/>
      <c r="P959" s="26"/>
      <c r="Q959" s="26"/>
      <c r="R959" s="26"/>
      <c r="S959" s="26"/>
      <c r="T959" s="26"/>
      <c r="U959" s="26"/>
      <c r="V959" s="26"/>
      <c r="W959" s="26"/>
      <c r="X959" s="26"/>
      <c r="Y959" s="16" t="s">
        <v>208</v>
      </c>
      <c r="Z959" s="26"/>
      <c r="AA959" s="26"/>
      <c r="AB959" s="57"/>
      <c r="AC959" s="57"/>
      <c r="AE959" s="57"/>
      <c r="AF959" s="15" t="s">
        <v>209</v>
      </c>
      <c r="AG959" s="57"/>
      <c r="AH959" s="57"/>
      <c r="AI959" s="57"/>
      <c r="AJ959" s="57"/>
      <c r="AK959" s="57"/>
      <c r="AL959" s="57"/>
      <c r="AM959" s="57"/>
      <c r="AN959" s="57"/>
      <c r="AO959" s="57"/>
      <c r="AP959" s="57"/>
      <c r="AQ959" s="26"/>
      <c r="AR959" s="26"/>
      <c r="AS959" s="26"/>
      <c r="AT959" s="26"/>
      <c r="AU959" s="26"/>
      <c r="AV959" s="26"/>
      <c r="AW959" s="26"/>
      <c r="AX959" s="26"/>
      <c r="AY959" s="26"/>
      <c r="AZ959" s="26"/>
      <c r="BA959" s="77"/>
      <c r="BB959" s="26"/>
      <c r="BC959" s="26"/>
      <c r="BD959" s="26"/>
      <c r="BE959" s="26"/>
      <c r="BF959" s="26"/>
      <c r="BG959" s="26"/>
      <c r="BH959" s="26"/>
      <c r="BI959" s="26"/>
      <c r="BJ959" s="26"/>
      <c r="BK959" s="26"/>
      <c r="BL959" s="26"/>
      <c r="BM959" s="26"/>
      <c r="BN959" s="26"/>
      <c r="BO959" s="26"/>
      <c r="BP959" s="26"/>
      <c r="BQ959" s="26"/>
      <c r="BR959" s="26"/>
      <c r="BS959" s="26"/>
      <c r="BT959" s="26"/>
      <c r="BU959" s="26"/>
      <c r="BV959" s="26"/>
      <c r="BW959" s="26"/>
      <c r="BX959" s="26"/>
      <c r="BY959" s="26"/>
      <c r="BZ959" s="26"/>
      <c r="CA959" s="26"/>
      <c r="CB959" s="26"/>
      <c r="CC959" s="26"/>
      <c r="CD959" s="26"/>
      <c r="CE959" s="26"/>
      <c r="CF959" s="26"/>
      <c r="CG959" s="26"/>
      <c r="CH959" s="63"/>
      <c r="CJ959" s="26"/>
      <c r="CK959" s="26"/>
      <c r="CL959" s="26"/>
      <c r="CM959" s="26"/>
      <c r="CN959" s="26"/>
    </row>
    <row r="960" spans="1:92" s="1" customFormat="1" ht="10" hidden="1" customHeight="1">
      <c r="A960" s="42"/>
      <c r="B960" s="3"/>
      <c r="D960" s="3"/>
      <c r="E960" s="3"/>
      <c r="F960" s="3"/>
      <c r="G960" s="3"/>
      <c r="H960" s="3"/>
      <c r="I960" s="3"/>
      <c r="J960" s="3"/>
      <c r="K960" s="3"/>
      <c r="L960" s="3"/>
      <c r="M960" s="3"/>
      <c r="N960" s="3"/>
      <c r="O960" s="3"/>
      <c r="P960" s="3"/>
      <c r="Q960" s="3"/>
      <c r="R960" s="3"/>
      <c r="S960" s="3"/>
      <c r="T960" s="3"/>
      <c r="U960" s="3"/>
      <c r="V960" s="3"/>
      <c r="W960" s="3"/>
      <c r="X960" s="3"/>
      <c r="Y960" s="16" t="s">
        <v>211</v>
      </c>
      <c r="Z960" s="3"/>
      <c r="AA960" s="3"/>
      <c r="AB960" s="57"/>
      <c r="AC960" s="57"/>
      <c r="AE960" s="57"/>
      <c r="AF960" s="15" t="s">
        <v>212</v>
      </c>
      <c r="AG960" s="57"/>
      <c r="AH960" s="57"/>
      <c r="AI960" s="57"/>
      <c r="AJ960" s="57"/>
      <c r="AK960" s="57"/>
      <c r="AL960" s="57"/>
      <c r="AM960" s="57"/>
      <c r="AN960" s="57"/>
      <c r="AO960" s="57"/>
      <c r="AP960" s="57"/>
      <c r="AQ960" s="3"/>
      <c r="AR960" s="3"/>
      <c r="AS960" s="3"/>
      <c r="AT960" s="3"/>
      <c r="AU960" s="3"/>
      <c r="AV960" s="3"/>
      <c r="AW960" s="3"/>
      <c r="AX960" s="3"/>
      <c r="AY960" s="3"/>
      <c r="AZ960" s="3"/>
      <c r="BA960" s="76"/>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63"/>
      <c r="CJ960" s="3"/>
      <c r="CK960" s="3"/>
      <c r="CL960" s="3"/>
      <c r="CM960" s="3"/>
      <c r="CN960" s="3"/>
    </row>
    <row r="961" spans="1:92" s="1" customFormat="1" ht="10" hidden="1" customHeight="1">
      <c r="A961" s="42"/>
      <c r="B961" s="3"/>
      <c r="D961" s="3"/>
      <c r="E961" s="3"/>
      <c r="F961" s="3"/>
      <c r="G961" s="3"/>
      <c r="H961" s="3"/>
      <c r="I961" s="3"/>
      <c r="J961" s="3"/>
      <c r="K961" s="3"/>
      <c r="L961" s="3"/>
      <c r="M961" s="3"/>
      <c r="N961" s="3"/>
      <c r="O961" s="3"/>
      <c r="P961" s="3"/>
      <c r="Q961" s="3"/>
      <c r="R961" s="3"/>
      <c r="S961" s="3"/>
      <c r="T961" s="3"/>
      <c r="U961" s="3"/>
      <c r="V961" s="3"/>
      <c r="W961" s="3"/>
      <c r="X961" s="3"/>
      <c r="Y961" s="16" t="s">
        <v>214</v>
      </c>
      <c r="Z961" s="3"/>
      <c r="AA961" s="3"/>
      <c r="AB961" s="57"/>
      <c r="AC961" s="57"/>
      <c r="AE961" s="57"/>
      <c r="AF961" s="15" t="s">
        <v>215</v>
      </c>
      <c r="AG961" s="57"/>
      <c r="AH961" s="57"/>
      <c r="AI961" s="57"/>
      <c r="AJ961" s="57"/>
      <c r="AK961" s="57"/>
      <c r="AL961" s="57"/>
      <c r="AM961" s="57"/>
      <c r="AN961" s="57"/>
      <c r="AO961" s="57"/>
      <c r="AP961" s="57"/>
      <c r="AQ961" s="3"/>
      <c r="AR961" s="3"/>
      <c r="AS961" s="3"/>
      <c r="AT961" s="3"/>
      <c r="AU961" s="3"/>
      <c r="AV961" s="3"/>
      <c r="AW961" s="3"/>
      <c r="AX961" s="3"/>
      <c r="AY961" s="3"/>
      <c r="AZ961" s="3"/>
      <c r="BA961" s="76"/>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63"/>
      <c r="CJ961" s="3"/>
      <c r="CK961" s="3"/>
      <c r="CL961" s="3"/>
      <c r="CM961" s="3"/>
      <c r="CN961" s="3"/>
    </row>
    <row r="962" spans="1:92" s="1" customFormat="1" ht="10" hidden="1" customHeight="1">
      <c r="A962" s="42"/>
      <c r="B962" s="3"/>
      <c r="D962" s="3"/>
      <c r="E962" s="3"/>
      <c r="F962" s="3"/>
      <c r="G962" s="3"/>
      <c r="H962" s="3"/>
      <c r="I962" s="5"/>
      <c r="J962" s="3"/>
      <c r="K962" s="3"/>
      <c r="L962" s="3"/>
      <c r="M962" s="3"/>
      <c r="N962" s="3"/>
      <c r="O962" s="3"/>
      <c r="P962" s="3"/>
      <c r="Q962" s="3"/>
      <c r="R962" s="3"/>
      <c r="S962" s="3"/>
      <c r="T962" s="3"/>
      <c r="U962" s="3"/>
      <c r="V962" s="3"/>
      <c r="W962" s="3"/>
      <c r="X962" s="3"/>
      <c r="Y962" s="16" t="s">
        <v>217</v>
      </c>
      <c r="Z962" s="3"/>
      <c r="AA962" s="3"/>
      <c r="AB962" s="3"/>
      <c r="AC962" s="3"/>
      <c r="AE962" s="3"/>
      <c r="AF962" s="15" t="s">
        <v>218</v>
      </c>
      <c r="AG962" s="3"/>
      <c r="AH962" s="3"/>
      <c r="AI962" s="3"/>
      <c r="AJ962" s="3"/>
      <c r="AK962" s="3"/>
      <c r="AL962" s="3"/>
      <c r="AM962" s="3"/>
      <c r="AN962" s="3"/>
      <c r="AO962" s="3"/>
      <c r="AP962" s="3"/>
      <c r="AQ962" s="3"/>
      <c r="AR962" s="3"/>
      <c r="AS962" s="3"/>
      <c r="AT962" s="3"/>
      <c r="AU962" s="3"/>
      <c r="AV962" s="3"/>
      <c r="AW962" s="3"/>
      <c r="AX962" s="3"/>
      <c r="AY962" s="3"/>
      <c r="AZ962" s="3"/>
      <c r="BA962" s="76"/>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63"/>
      <c r="CJ962" s="3"/>
      <c r="CK962" s="3"/>
      <c r="CL962" s="3"/>
      <c r="CM962" s="3"/>
      <c r="CN962" s="3"/>
    </row>
    <row r="963" spans="1:92" s="1" customFormat="1" ht="10" hidden="1" customHeight="1">
      <c r="A963" s="42"/>
      <c r="B963" s="3"/>
      <c r="D963" s="3"/>
      <c r="E963" s="3"/>
      <c r="F963" s="3"/>
      <c r="G963" s="3"/>
      <c r="H963" s="3"/>
      <c r="I963" s="31"/>
      <c r="J963" s="3"/>
      <c r="K963" s="3"/>
      <c r="L963" s="3"/>
      <c r="M963" s="3"/>
      <c r="N963" s="3"/>
      <c r="O963" s="3"/>
      <c r="P963" s="3"/>
      <c r="Q963" s="3"/>
      <c r="R963" s="3"/>
      <c r="S963" s="3"/>
      <c r="T963" s="3"/>
      <c r="U963" s="3"/>
      <c r="V963" s="3"/>
      <c r="W963" s="3"/>
      <c r="X963" s="3"/>
      <c r="Y963" s="16" t="s">
        <v>220</v>
      </c>
      <c r="Z963" s="3"/>
      <c r="AA963" s="3"/>
      <c r="AB963" s="57"/>
      <c r="AC963" s="57"/>
      <c r="AE963" s="57"/>
      <c r="AF963" s="15" t="s">
        <v>221</v>
      </c>
      <c r="AG963" s="57"/>
      <c r="AH963" s="57"/>
      <c r="AI963" s="57"/>
      <c r="AJ963" s="57"/>
      <c r="AK963" s="57"/>
      <c r="AL963" s="57"/>
      <c r="AM963" s="57"/>
      <c r="AN963" s="57"/>
      <c r="AO963" s="57"/>
      <c r="AP963" s="57"/>
      <c r="AQ963" s="3"/>
      <c r="AR963" s="3"/>
      <c r="AS963" s="3"/>
      <c r="AT963" s="3"/>
      <c r="AU963" s="3"/>
      <c r="AV963" s="3"/>
      <c r="AW963" s="3"/>
      <c r="AX963" s="3"/>
      <c r="AY963" s="3"/>
      <c r="AZ963" s="3"/>
      <c r="BA963" s="76"/>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63"/>
      <c r="CJ963" s="3"/>
      <c r="CK963" s="3"/>
      <c r="CL963" s="3"/>
      <c r="CM963" s="3"/>
      <c r="CN963" s="3"/>
    </row>
    <row r="964" spans="1:92" s="1" customFormat="1" ht="10" hidden="1" customHeight="1">
      <c r="A964" s="42"/>
      <c r="B964" s="3"/>
      <c r="D964" s="3"/>
      <c r="E964" s="3"/>
      <c r="F964" s="3"/>
      <c r="G964" s="3"/>
      <c r="H964" s="3"/>
      <c r="I964" s="5"/>
      <c r="J964" s="3"/>
      <c r="K964" s="3"/>
      <c r="L964" s="3"/>
      <c r="M964" s="3"/>
      <c r="N964" s="3"/>
      <c r="O964" s="3"/>
      <c r="P964" s="3"/>
      <c r="Q964" s="3"/>
      <c r="R964" s="3"/>
      <c r="S964" s="3"/>
      <c r="T964" s="3"/>
      <c r="U964" s="3"/>
      <c r="V964" s="3"/>
      <c r="W964" s="3"/>
      <c r="X964" s="3"/>
      <c r="Y964" s="16" t="s">
        <v>223</v>
      </c>
      <c r="Z964" s="3"/>
      <c r="AA964" s="3"/>
      <c r="AB964" s="57"/>
      <c r="AC964" s="57"/>
      <c r="AE964" s="57"/>
      <c r="AF964" s="15" t="s">
        <v>224</v>
      </c>
      <c r="AG964" s="57"/>
      <c r="AH964" s="57"/>
      <c r="AI964" s="57"/>
      <c r="AJ964" s="57"/>
      <c r="AK964" s="57"/>
      <c r="AL964" s="57"/>
      <c r="AM964" s="57"/>
      <c r="AN964" s="57"/>
      <c r="AO964" s="57"/>
      <c r="AP964" s="57"/>
      <c r="AQ964" s="3"/>
      <c r="AR964" s="3"/>
      <c r="AS964" s="3"/>
      <c r="AT964" s="3"/>
      <c r="AU964" s="3"/>
      <c r="AV964" s="3"/>
      <c r="AW964" s="3"/>
      <c r="AX964" s="3"/>
      <c r="AY964" s="3"/>
      <c r="AZ964" s="3"/>
      <c r="BA964" s="76"/>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63"/>
      <c r="CJ964" s="3"/>
      <c r="CK964" s="3"/>
      <c r="CL964" s="3"/>
      <c r="CM964" s="3"/>
      <c r="CN964" s="3"/>
    </row>
    <row r="965" spans="1:92" s="1" customFormat="1" ht="10" hidden="1" customHeight="1">
      <c r="A965" s="42"/>
      <c r="B965" s="3"/>
      <c r="D965" s="3"/>
      <c r="E965" s="3"/>
      <c r="F965" s="3"/>
      <c r="G965" s="3"/>
      <c r="H965" s="3"/>
      <c r="I965" s="3"/>
      <c r="J965" s="3"/>
      <c r="K965" s="3"/>
      <c r="L965" s="3"/>
      <c r="M965" s="3"/>
      <c r="N965" s="3"/>
      <c r="O965" s="3"/>
      <c r="P965" s="3"/>
      <c r="Q965" s="3"/>
      <c r="R965" s="3"/>
      <c r="S965" s="3"/>
      <c r="T965" s="3"/>
      <c r="U965" s="3"/>
      <c r="V965" s="3"/>
      <c r="W965" s="3"/>
      <c r="X965" s="3"/>
      <c r="Y965" s="16" t="s">
        <v>226</v>
      </c>
      <c r="Z965" s="3"/>
      <c r="AA965" s="3"/>
      <c r="AB965" s="56"/>
      <c r="AC965" s="56"/>
      <c r="AE965" s="56"/>
      <c r="AF965" s="15" t="s">
        <v>227</v>
      </c>
      <c r="AG965" s="56"/>
      <c r="AH965" s="56"/>
      <c r="AI965" s="56"/>
      <c r="AJ965" s="56"/>
      <c r="AK965" s="56"/>
      <c r="AL965" s="56"/>
      <c r="AM965" s="56"/>
      <c r="AN965" s="56"/>
      <c r="AO965" s="56"/>
      <c r="AP965" s="56"/>
      <c r="AQ965" s="3"/>
      <c r="AR965" s="3"/>
      <c r="AS965" s="3"/>
      <c r="AT965" s="3"/>
      <c r="AU965" s="3"/>
      <c r="AV965" s="3"/>
      <c r="AW965" s="3"/>
      <c r="AX965" s="3"/>
      <c r="AY965" s="3"/>
      <c r="AZ965" s="3"/>
      <c r="BA965" s="76"/>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63"/>
      <c r="CJ965" s="3"/>
      <c r="CK965" s="3"/>
      <c r="CL965" s="3"/>
      <c r="CM965" s="3"/>
      <c r="CN965" s="3"/>
    </row>
    <row r="966" spans="1:92" s="1" customFormat="1" ht="10" hidden="1" customHeight="1">
      <c r="A966" s="42"/>
      <c r="B966" s="3"/>
      <c r="D966" s="3"/>
      <c r="E966" s="3"/>
      <c r="F966" s="3"/>
      <c r="G966" s="3"/>
      <c r="H966" s="3"/>
      <c r="I966" s="3"/>
      <c r="J966" s="3"/>
      <c r="K966" s="3"/>
      <c r="L966" s="3"/>
      <c r="M966" s="3"/>
      <c r="N966" s="3"/>
      <c r="O966" s="3"/>
      <c r="P966" s="3"/>
      <c r="Q966" s="3"/>
      <c r="R966" s="3"/>
      <c r="S966" s="3"/>
      <c r="T966" s="3"/>
      <c r="U966" s="3"/>
      <c r="V966" s="3"/>
      <c r="W966" s="3"/>
      <c r="X966" s="3"/>
      <c r="Y966" s="16" t="s">
        <v>229</v>
      </c>
      <c r="Z966" s="3"/>
      <c r="AA966" s="3"/>
      <c r="AB966" s="57"/>
      <c r="AC966" s="57"/>
      <c r="AE966" s="57"/>
      <c r="AF966" s="15" t="s">
        <v>230</v>
      </c>
      <c r="AG966" s="57"/>
      <c r="AH966" s="57"/>
      <c r="AI966" s="57"/>
      <c r="AJ966" s="57"/>
      <c r="AK966" s="57"/>
      <c r="AL966" s="57"/>
      <c r="AM966" s="57"/>
      <c r="AN966" s="57"/>
      <c r="AO966" s="57"/>
      <c r="AP966" s="57"/>
      <c r="AQ966" s="3"/>
      <c r="AR966" s="3"/>
      <c r="AS966" s="3"/>
      <c r="AT966" s="3"/>
      <c r="AU966" s="3"/>
      <c r="AV966" s="3"/>
      <c r="AW966" s="3"/>
      <c r="AX966" s="3"/>
      <c r="AY966" s="3"/>
      <c r="AZ966" s="3"/>
      <c r="BA966" s="7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63"/>
      <c r="CJ966" s="3"/>
      <c r="CK966" s="3"/>
      <c r="CL966" s="3"/>
      <c r="CM966" s="3"/>
      <c r="CN966" s="3"/>
    </row>
    <row r="967" spans="1:92" s="1" customFormat="1" ht="10" hidden="1" customHeight="1">
      <c r="A967" s="42"/>
      <c r="B967" s="3"/>
      <c r="D967" s="3"/>
      <c r="E967" s="3"/>
      <c r="F967" s="3"/>
      <c r="G967" s="3"/>
      <c r="H967" s="3"/>
      <c r="I967" s="3"/>
      <c r="J967" s="3"/>
      <c r="K967" s="3"/>
      <c r="L967" s="3"/>
      <c r="M967" s="3"/>
      <c r="N967" s="3"/>
      <c r="O967" s="3"/>
      <c r="P967" s="3"/>
      <c r="Q967" s="3"/>
      <c r="R967" s="3"/>
      <c r="S967" s="3"/>
      <c r="T967" s="3"/>
      <c r="U967" s="3"/>
      <c r="V967" s="3"/>
      <c r="W967" s="3"/>
      <c r="X967" s="3"/>
      <c r="Y967" s="16" t="s">
        <v>232</v>
      </c>
      <c r="Z967" s="3"/>
      <c r="AA967" s="3"/>
      <c r="AB967" s="56"/>
      <c r="AC967" s="56"/>
      <c r="AE967" s="56"/>
      <c r="AF967" s="15" t="s">
        <v>233</v>
      </c>
      <c r="AG967" s="56"/>
      <c r="AH967" s="56"/>
      <c r="AI967" s="56"/>
      <c r="AJ967" s="56"/>
      <c r="AK967" s="56"/>
      <c r="AL967" s="56"/>
      <c r="AM967" s="56"/>
      <c r="AN967" s="56"/>
      <c r="AO967" s="56"/>
      <c r="AP967" s="56"/>
      <c r="AQ967" s="3"/>
      <c r="AR967" s="3"/>
      <c r="AS967" s="3"/>
      <c r="AT967" s="3"/>
      <c r="AU967" s="3"/>
      <c r="AV967" s="3"/>
      <c r="AW967" s="3"/>
      <c r="AX967" s="3"/>
      <c r="AY967" s="3"/>
      <c r="AZ967" s="3"/>
      <c r="BA967" s="76"/>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63"/>
      <c r="CJ967" s="3"/>
      <c r="CK967" s="3"/>
      <c r="CL967" s="3"/>
      <c r="CM967" s="3"/>
      <c r="CN967" s="3"/>
    </row>
    <row r="968" spans="1:92" s="1" customFormat="1" ht="10" hidden="1" customHeight="1">
      <c r="A968" s="42"/>
      <c r="B968" s="3"/>
      <c r="D968" s="3"/>
      <c r="E968" s="3"/>
      <c r="F968" s="3"/>
      <c r="G968" s="3"/>
      <c r="H968" s="3"/>
      <c r="I968" s="3"/>
      <c r="J968" s="3"/>
      <c r="K968" s="3"/>
      <c r="L968" s="3"/>
      <c r="M968" s="3"/>
      <c r="N968" s="3"/>
      <c r="O968" s="3"/>
      <c r="P968" s="3"/>
      <c r="Q968" s="3"/>
      <c r="R968" s="3"/>
      <c r="S968" s="3"/>
      <c r="T968" s="3"/>
      <c r="U968" s="3"/>
      <c r="V968" s="3"/>
      <c r="W968" s="3"/>
      <c r="X968" s="3"/>
      <c r="Y968" s="16" t="s">
        <v>234</v>
      </c>
      <c r="Z968" s="3"/>
      <c r="AA968" s="3"/>
      <c r="AB968" s="56"/>
      <c r="AC968" s="56"/>
      <c r="AE968" s="56"/>
      <c r="AF968" s="15" t="s">
        <v>235</v>
      </c>
      <c r="AG968" s="56"/>
      <c r="AH968" s="56"/>
      <c r="AI968" s="56"/>
      <c r="AJ968" s="56"/>
      <c r="AK968" s="56"/>
      <c r="AL968" s="56"/>
      <c r="AM968" s="56"/>
      <c r="AN968" s="56"/>
      <c r="AO968" s="56"/>
      <c r="AP968" s="56"/>
      <c r="AQ968" s="3"/>
      <c r="AR968" s="3"/>
      <c r="AS968" s="3"/>
      <c r="AT968" s="3"/>
      <c r="AU968" s="3"/>
      <c r="AV968" s="3"/>
      <c r="AW968" s="3"/>
      <c r="AX968" s="3"/>
      <c r="AY968" s="3"/>
      <c r="AZ968" s="3"/>
      <c r="BA968" s="76"/>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63"/>
      <c r="CJ968" s="3"/>
      <c r="CK968" s="3"/>
      <c r="CL968" s="3"/>
      <c r="CM968" s="3"/>
      <c r="CN968" s="3"/>
    </row>
    <row r="969" spans="1:92" s="1" customFormat="1" ht="10" hidden="1" customHeight="1">
      <c r="A969" s="42"/>
      <c r="B969" s="3"/>
      <c r="D969" s="3"/>
      <c r="E969" s="3"/>
      <c r="F969" s="3"/>
      <c r="G969" s="3"/>
      <c r="H969" s="3"/>
      <c r="I969" s="3"/>
      <c r="J969" s="3"/>
      <c r="K969" s="3"/>
      <c r="L969" s="3"/>
      <c r="M969" s="3"/>
      <c r="N969" s="3"/>
      <c r="O969" s="3"/>
      <c r="P969" s="3"/>
      <c r="Q969" s="3"/>
      <c r="R969" s="3"/>
      <c r="S969" s="3"/>
      <c r="T969" s="3"/>
      <c r="U969" s="3"/>
      <c r="V969" s="3"/>
      <c r="W969" s="3"/>
      <c r="X969" s="3"/>
      <c r="Y969" s="16" t="s">
        <v>236</v>
      </c>
      <c r="Z969" s="3"/>
      <c r="AA969" s="3"/>
      <c r="AB969" s="57"/>
      <c r="AC969" s="58"/>
      <c r="AE969" s="58"/>
      <c r="AF969" s="15" t="s">
        <v>237</v>
      </c>
      <c r="AG969" s="58"/>
      <c r="AH969" s="58"/>
      <c r="AI969" s="58"/>
      <c r="AJ969" s="58"/>
      <c r="AK969" s="58"/>
      <c r="AL969" s="58"/>
      <c r="AM969" s="58"/>
      <c r="AN969" s="58"/>
      <c r="AO969" s="58"/>
      <c r="AP969" s="58"/>
      <c r="AQ969" s="3"/>
      <c r="AR969" s="3"/>
      <c r="AS969" s="3"/>
      <c r="AT969" s="3"/>
      <c r="AU969" s="3"/>
      <c r="AV969" s="3"/>
      <c r="AW969" s="3"/>
      <c r="AX969" s="3"/>
      <c r="AY969" s="3"/>
      <c r="AZ969" s="3"/>
      <c r="BA969" s="76"/>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63"/>
      <c r="CJ969" s="3"/>
      <c r="CK969" s="3"/>
      <c r="CL969" s="3"/>
      <c r="CM969" s="3"/>
      <c r="CN969" s="3"/>
    </row>
    <row r="970" spans="1:92" s="1" customFormat="1" ht="10" hidden="1" customHeight="1">
      <c r="A970" s="42"/>
      <c r="B970" s="3"/>
      <c r="C970" s="3" t="s">
        <v>486</v>
      </c>
      <c r="D970" s="3"/>
      <c r="E970" s="3"/>
      <c r="F970" s="3" t="s">
        <v>263</v>
      </c>
      <c r="G970" s="3"/>
      <c r="H970" s="3"/>
      <c r="I970" s="3"/>
      <c r="J970" s="3"/>
      <c r="K970" s="3"/>
      <c r="L970" s="3"/>
      <c r="M970" s="3"/>
      <c r="N970" s="3"/>
      <c r="O970" s="3"/>
      <c r="P970" s="3"/>
      <c r="Q970" s="3"/>
      <c r="R970" s="3"/>
      <c r="S970" s="3"/>
      <c r="T970" s="3"/>
      <c r="U970" s="3"/>
      <c r="V970" s="3"/>
      <c r="W970" s="3"/>
      <c r="X970" s="3"/>
      <c r="Y970" s="16" t="s">
        <v>238</v>
      </c>
      <c r="Z970" s="3"/>
      <c r="AA970" s="3"/>
      <c r="AB970" s="5"/>
      <c r="AC970" s="5"/>
      <c r="AE970" s="5"/>
      <c r="AF970" s="15" t="s">
        <v>239</v>
      </c>
      <c r="AG970" s="5"/>
      <c r="AH970" s="5"/>
      <c r="AI970" s="5"/>
      <c r="AJ970" s="5"/>
      <c r="AK970" s="5"/>
      <c r="AL970" s="5"/>
      <c r="AM970" s="5"/>
      <c r="AN970" s="5"/>
      <c r="AO970" s="5"/>
      <c r="AP970" s="5"/>
      <c r="AQ970" s="3"/>
      <c r="AR970" s="3"/>
      <c r="AS970" s="3"/>
      <c r="AT970" s="3"/>
      <c r="AU970" s="3"/>
      <c r="AV970" s="3"/>
      <c r="AW970" s="3"/>
      <c r="AX970" s="3"/>
      <c r="AY970" s="3"/>
      <c r="AZ970" s="3"/>
      <c r="BA970" s="76"/>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63"/>
      <c r="CJ970" s="3"/>
      <c r="CK970" s="3"/>
      <c r="CL970" s="3"/>
      <c r="CM970" s="3"/>
      <c r="CN970" s="3"/>
    </row>
    <row r="971" spans="1:92" s="1" customFormat="1" ht="10" hidden="1" customHeight="1">
      <c r="A971" s="42"/>
      <c r="B971" s="3"/>
      <c r="C971" s="3" t="s">
        <v>487</v>
      </c>
      <c r="D971" s="3"/>
      <c r="E971" s="3"/>
      <c r="F971" s="3" t="s">
        <v>188</v>
      </c>
      <c r="G971" s="3"/>
      <c r="H971" s="3"/>
      <c r="I971" s="3"/>
      <c r="J971" s="3"/>
      <c r="K971" s="3"/>
      <c r="L971" s="3"/>
      <c r="M971" s="3"/>
      <c r="N971" s="3"/>
      <c r="O971" s="3"/>
      <c r="P971" s="3"/>
      <c r="Q971" s="3"/>
      <c r="R971" s="3"/>
      <c r="S971" s="3"/>
      <c r="T971" s="3"/>
      <c r="U971" s="3"/>
      <c r="V971" s="3"/>
      <c r="W971" s="3"/>
      <c r="X971" s="3"/>
      <c r="Y971" s="16" t="s">
        <v>240</v>
      </c>
      <c r="Z971" s="3"/>
      <c r="AA971" s="3"/>
      <c r="AB971" s="59"/>
      <c r="AC971" s="59"/>
      <c r="AE971" s="59"/>
      <c r="AF971" s="15" t="s">
        <v>241</v>
      </c>
      <c r="AG971" s="59"/>
      <c r="AH971" s="59"/>
      <c r="AI971" s="59"/>
      <c r="AJ971" s="59"/>
      <c r="AK971" s="59"/>
      <c r="AL971" s="59"/>
      <c r="AM971" s="59"/>
      <c r="AN971" s="59"/>
      <c r="AO971" s="59"/>
      <c r="AP971" s="59"/>
      <c r="AQ971" s="3"/>
      <c r="AR971" s="3"/>
      <c r="AS971" s="3"/>
      <c r="AT971" s="3"/>
      <c r="AU971" s="3"/>
      <c r="AV971" s="3"/>
      <c r="AW971" s="3"/>
      <c r="AX971" s="3"/>
      <c r="AY971" s="3"/>
      <c r="AZ971" s="3"/>
      <c r="BA971" s="76"/>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63"/>
      <c r="CJ971" s="3"/>
      <c r="CK971" s="3"/>
      <c r="CL971" s="3"/>
      <c r="CM971" s="3"/>
      <c r="CN971" s="3"/>
    </row>
    <row r="972" spans="1:92" s="1" customFormat="1" ht="10" hidden="1" customHeight="1">
      <c r="A972" s="42"/>
      <c r="B972" s="3"/>
      <c r="C972" s="3" t="s">
        <v>490</v>
      </c>
      <c r="D972" s="3"/>
      <c r="E972" s="3"/>
      <c r="F972" s="3"/>
      <c r="G972" s="3"/>
      <c r="H972" s="3"/>
      <c r="I972" s="3"/>
      <c r="J972" s="3"/>
      <c r="K972" s="3"/>
      <c r="L972" s="3"/>
      <c r="M972" s="3"/>
      <c r="N972" s="3"/>
      <c r="O972" s="3"/>
      <c r="P972" s="3"/>
      <c r="Q972" s="3"/>
      <c r="R972" s="3"/>
      <c r="S972" s="3"/>
      <c r="T972" s="3"/>
      <c r="U972" s="3"/>
      <c r="V972" s="3"/>
      <c r="W972" s="3"/>
      <c r="X972" s="3"/>
      <c r="Y972" s="16" t="s">
        <v>242</v>
      </c>
      <c r="Z972" s="3"/>
      <c r="AA972" s="3"/>
      <c r="AB972" s="57"/>
      <c r="AC972" s="57"/>
      <c r="AE972" s="57"/>
      <c r="AF972" s="15" t="s">
        <v>243</v>
      </c>
      <c r="AG972" s="57"/>
      <c r="AH972" s="57"/>
      <c r="AI972" s="57"/>
      <c r="AJ972" s="57"/>
      <c r="AK972" s="57"/>
      <c r="AL972" s="57"/>
      <c r="AM972" s="57"/>
      <c r="AN972" s="57"/>
      <c r="AO972" s="57"/>
      <c r="AP972" s="57"/>
      <c r="AQ972" s="3"/>
      <c r="AR972" s="3"/>
      <c r="AS972" s="3"/>
      <c r="AT972" s="3"/>
      <c r="AU972" s="3"/>
      <c r="AV972" s="3"/>
      <c r="AW972" s="3"/>
      <c r="AX972" s="3"/>
      <c r="AY972" s="3"/>
      <c r="AZ972" s="3"/>
      <c r="BA972" s="76"/>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63"/>
      <c r="CJ972" s="3"/>
      <c r="CK972" s="3"/>
      <c r="CL972" s="3"/>
      <c r="CM972" s="3"/>
      <c r="CN972" s="3"/>
    </row>
    <row r="973" spans="1:92" s="1" customFormat="1" ht="10" hidden="1" customHeight="1">
      <c r="A973" s="42"/>
      <c r="B973" s="3"/>
      <c r="C973" s="3" t="s">
        <v>491</v>
      </c>
      <c r="D973" s="3"/>
      <c r="E973" s="3"/>
      <c r="F973" s="3"/>
      <c r="G973" s="3"/>
      <c r="H973" s="3"/>
      <c r="I973" s="3"/>
      <c r="J973" s="3"/>
      <c r="K973" s="3"/>
      <c r="L973" s="3"/>
      <c r="M973" s="3"/>
      <c r="N973" s="3"/>
      <c r="O973" s="3"/>
      <c r="P973" s="3"/>
      <c r="Q973" s="3"/>
      <c r="R973" s="3"/>
      <c r="S973" s="3"/>
      <c r="T973" s="3"/>
      <c r="U973" s="3"/>
      <c r="V973" s="3"/>
      <c r="W973" s="3"/>
      <c r="X973" s="3"/>
      <c r="Y973" s="16" t="s">
        <v>245</v>
      </c>
      <c r="Z973" s="3"/>
      <c r="AA973" s="3"/>
      <c r="AB973" s="57"/>
      <c r="AC973" s="57"/>
      <c r="AE973" s="57"/>
      <c r="AF973" s="15" t="s">
        <v>246</v>
      </c>
      <c r="AG973" s="57"/>
      <c r="AH973" s="57"/>
      <c r="AI973" s="57"/>
      <c r="AJ973" s="57"/>
      <c r="AK973" s="57"/>
      <c r="AL973" s="57"/>
      <c r="AM973" s="57"/>
      <c r="AN973" s="57"/>
      <c r="AO973" s="57"/>
      <c r="AP973" s="57"/>
      <c r="AQ973" s="3"/>
      <c r="AR973" s="3"/>
      <c r="AS973" s="3"/>
      <c r="AT973" s="3"/>
      <c r="AU973" s="3"/>
      <c r="AV973" s="3"/>
      <c r="AW973" s="3"/>
      <c r="AX973" s="3"/>
      <c r="AY973" s="3"/>
      <c r="AZ973" s="3"/>
      <c r="BA973" s="76"/>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63"/>
      <c r="CJ973" s="3"/>
      <c r="CK973" s="3"/>
      <c r="CL973" s="3"/>
      <c r="CM973" s="3"/>
      <c r="CN973" s="3"/>
    </row>
    <row r="974" spans="1:92" s="1" customFormat="1" ht="10" hidden="1" customHeight="1">
      <c r="A974" s="42"/>
      <c r="B974" s="3"/>
      <c r="C974" s="3" t="s">
        <v>493</v>
      </c>
      <c r="D974" s="3"/>
      <c r="E974" s="3"/>
      <c r="F974" s="3"/>
      <c r="G974" s="3"/>
      <c r="H974" s="3"/>
      <c r="I974" s="3"/>
      <c r="J974" s="3"/>
      <c r="K974" s="3"/>
      <c r="L974" s="3"/>
      <c r="M974" s="3"/>
      <c r="N974" s="3"/>
      <c r="O974" s="3"/>
      <c r="P974" s="3"/>
      <c r="Q974" s="3"/>
      <c r="R974" s="3"/>
      <c r="S974" s="3"/>
      <c r="T974" s="3"/>
      <c r="U974" s="3"/>
      <c r="V974" s="3"/>
      <c r="W974" s="3"/>
      <c r="X974" s="3"/>
      <c r="Y974" s="16" t="s">
        <v>248</v>
      </c>
      <c r="Z974" s="3"/>
      <c r="AA974" s="3"/>
      <c r="AB974" s="56"/>
      <c r="AC974" s="56"/>
      <c r="AE974" s="56"/>
      <c r="AF974" s="15" t="s">
        <v>249</v>
      </c>
      <c r="AG974" s="56"/>
      <c r="AH974" s="56"/>
      <c r="AI974" s="56"/>
      <c r="AJ974" s="56"/>
      <c r="AK974" s="56"/>
      <c r="AL974" s="56"/>
      <c r="AM974" s="56"/>
      <c r="AN974" s="56"/>
      <c r="AO974" s="56"/>
      <c r="AP974" s="56"/>
      <c r="AQ974" s="3"/>
      <c r="AR974" s="3"/>
      <c r="AS974" s="3"/>
      <c r="AT974" s="3"/>
      <c r="AU974" s="3"/>
      <c r="AV974" s="3"/>
      <c r="AW974" s="3"/>
      <c r="AX974" s="3"/>
      <c r="AY974" s="3"/>
      <c r="AZ974" s="3"/>
      <c r="BA974" s="76"/>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63"/>
      <c r="CJ974" s="3"/>
      <c r="CK974" s="3"/>
      <c r="CL974" s="3"/>
      <c r="CM974" s="3"/>
      <c r="CN974" s="3"/>
    </row>
    <row r="975" spans="1:92" s="1" customFormat="1" ht="10" hidden="1" customHeight="1">
      <c r="A975" s="42"/>
      <c r="B975" s="3"/>
      <c r="C975" s="3" t="s">
        <v>305</v>
      </c>
      <c r="D975" s="3"/>
      <c r="E975" s="3"/>
      <c r="F975" s="3"/>
      <c r="G975" s="3"/>
      <c r="H975" s="3"/>
      <c r="I975" s="3"/>
      <c r="J975" s="3"/>
      <c r="K975" s="3"/>
      <c r="L975" s="3"/>
      <c r="M975" s="3"/>
      <c r="N975" s="3"/>
      <c r="O975" s="3"/>
      <c r="P975" s="3"/>
      <c r="Q975" s="3"/>
      <c r="R975" s="3"/>
      <c r="S975" s="3"/>
      <c r="T975" s="3"/>
      <c r="U975" s="3"/>
      <c r="V975" s="3"/>
      <c r="W975" s="3"/>
      <c r="X975" s="3"/>
      <c r="Y975" s="16" t="s">
        <v>250</v>
      </c>
      <c r="Z975" s="3"/>
      <c r="AA975" s="3"/>
      <c r="AB975" s="57"/>
      <c r="AC975" s="57"/>
      <c r="AE975" s="57"/>
      <c r="AF975" s="15" t="s">
        <v>251</v>
      </c>
      <c r="AG975" s="57"/>
      <c r="AH975" s="57"/>
      <c r="AI975" s="57"/>
      <c r="AJ975" s="57"/>
      <c r="AK975" s="57"/>
      <c r="AL975" s="57"/>
      <c r="AM975" s="57"/>
      <c r="AN975" s="57"/>
      <c r="AO975" s="57"/>
      <c r="AP975" s="57"/>
      <c r="AQ975" s="3"/>
      <c r="AR975" s="3"/>
      <c r="AS975" s="3"/>
      <c r="AT975" s="3"/>
      <c r="AU975" s="3"/>
      <c r="AV975" s="3"/>
      <c r="AW975" s="3"/>
      <c r="AX975" s="3"/>
      <c r="AY975" s="3"/>
      <c r="AZ975" s="3"/>
      <c r="BA975" s="76"/>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63"/>
      <c r="CJ975" s="3"/>
      <c r="CK975" s="3"/>
      <c r="CL975" s="3"/>
      <c r="CM975" s="3"/>
      <c r="CN975" s="3"/>
    </row>
    <row r="976" spans="1:92" s="1" customFormat="1" ht="10" hidden="1" customHeight="1">
      <c r="A976" s="42"/>
      <c r="B976" s="3"/>
      <c r="C976" s="3" t="s">
        <v>496</v>
      </c>
      <c r="D976" s="3"/>
      <c r="E976" s="3"/>
      <c r="F976" s="3"/>
      <c r="G976" s="3"/>
      <c r="H976" s="3"/>
      <c r="I976" s="3"/>
      <c r="J976" s="3"/>
      <c r="K976" s="3"/>
      <c r="L976" s="3"/>
      <c r="M976" s="3"/>
      <c r="N976" s="3"/>
      <c r="O976" s="3"/>
      <c r="P976" s="3"/>
      <c r="Q976" s="3"/>
      <c r="R976" s="3"/>
      <c r="S976" s="3"/>
      <c r="T976" s="3"/>
      <c r="U976" s="3"/>
      <c r="V976" s="3"/>
      <c r="W976" s="3"/>
      <c r="X976" s="3"/>
      <c r="Y976" s="16" t="s">
        <v>253</v>
      </c>
      <c r="Z976" s="3"/>
      <c r="AA976" s="3"/>
      <c r="AB976" s="59"/>
      <c r="AC976" s="5"/>
      <c r="AE976" s="5"/>
      <c r="AF976" s="15" t="s">
        <v>254</v>
      </c>
      <c r="AG976" s="5"/>
      <c r="AH976" s="5"/>
      <c r="AI976" s="5"/>
      <c r="AJ976" s="5"/>
      <c r="AK976" s="5"/>
      <c r="AL976" s="5"/>
      <c r="AM976" s="5"/>
      <c r="AN976" s="5"/>
      <c r="AO976" s="5"/>
      <c r="AP976" s="5"/>
      <c r="AQ976" s="3"/>
      <c r="AR976" s="3"/>
      <c r="AS976" s="3"/>
      <c r="AT976" s="3"/>
      <c r="AU976" s="3"/>
      <c r="AV976" s="3"/>
      <c r="AW976" s="3"/>
      <c r="AX976" s="3"/>
      <c r="AY976" s="3"/>
      <c r="AZ976" s="3"/>
      <c r="BA976" s="76"/>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63"/>
      <c r="CJ976" s="3"/>
      <c r="CK976" s="3"/>
      <c r="CL976" s="3"/>
      <c r="CM976" s="3"/>
      <c r="CN976" s="3"/>
    </row>
    <row r="977" spans="1:92" s="1" customFormat="1" ht="10" hidden="1" customHeight="1">
      <c r="A977" s="42"/>
      <c r="B977" s="3"/>
      <c r="C977" s="3" t="s">
        <v>497</v>
      </c>
      <c r="D977" s="3"/>
      <c r="E977" s="3"/>
      <c r="F977" s="3"/>
      <c r="G977" s="3"/>
      <c r="H977" s="3"/>
      <c r="I977" s="3"/>
      <c r="J977" s="3"/>
      <c r="K977" s="3"/>
      <c r="L977" s="3"/>
      <c r="M977" s="3"/>
      <c r="N977" s="3"/>
      <c r="O977" s="3"/>
      <c r="P977" s="3"/>
      <c r="Q977" s="3"/>
      <c r="R977" s="3"/>
      <c r="S977" s="3"/>
      <c r="T977" s="3"/>
      <c r="U977" s="3"/>
      <c r="V977" s="3"/>
      <c r="W977" s="3"/>
      <c r="X977" s="3"/>
      <c r="Y977" s="16" t="s">
        <v>255</v>
      </c>
      <c r="Z977" s="3"/>
      <c r="AA977" s="3"/>
      <c r="AB977" s="59"/>
      <c r="AC977" s="5"/>
      <c r="AE977" s="5"/>
      <c r="AF977" s="15" t="s">
        <v>256</v>
      </c>
      <c r="AG977" s="5"/>
      <c r="AH977" s="5"/>
      <c r="AI977" s="5"/>
      <c r="AJ977" s="5"/>
      <c r="AK977" s="5"/>
      <c r="AL977" s="5"/>
      <c r="AM977" s="5"/>
      <c r="AN977" s="5"/>
      <c r="AO977" s="5"/>
      <c r="AP977" s="5"/>
      <c r="AQ977" s="3"/>
      <c r="AR977" s="3"/>
      <c r="AS977" s="3"/>
      <c r="AT977" s="3"/>
      <c r="AU977" s="3"/>
      <c r="AV977" s="3"/>
      <c r="AW977" s="3"/>
      <c r="AX977" s="3"/>
      <c r="AY977" s="3"/>
      <c r="AZ977" s="3"/>
      <c r="BA977" s="76"/>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63"/>
      <c r="CJ977" s="3"/>
      <c r="CK977" s="3"/>
      <c r="CL977" s="3"/>
      <c r="CM977" s="3"/>
      <c r="CN977" s="3"/>
    </row>
    <row r="978" spans="1:92" s="1" customFormat="1" ht="10" hidden="1" customHeight="1">
      <c r="A978" s="42"/>
      <c r="B978" s="3"/>
      <c r="C978" s="3"/>
      <c r="D978" s="3"/>
      <c r="E978" s="3"/>
      <c r="F978" s="3"/>
      <c r="G978" s="3"/>
      <c r="H978" s="3"/>
      <c r="I978" s="3"/>
      <c r="J978" s="3"/>
      <c r="K978" s="3"/>
      <c r="L978" s="3"/>
      <c r="M978" s="3"/>
      <c r="N978" s="3"/>
      <c r="O978" s="3"/>
      <c r="P978" s="3"/>
      <c r="Q978" s="3"/>
      <c r="R978" s="3"/>
      <c r="S978" s="3"/>
      <c r="T978" s="3"/>
      <c r="U978" s="3"/>
      <c r="V978" s="3"/>
      <c r="W978" s="3"/>
      <c r="X978" s="3"/>
      <c r="Y978" s="16" t="s">
        <v>258</v>
      </c>
      <c r="Z978" s="3"/>
      <c r="AA978" s="3"/>
      <c r="AB978" s="57"/>
      <c r="AC978" s="57"/>
      <c r="AE978" s="57"/>
      <c r="AF978" s="15" t="s">
        <v>259</v>
      </c>
      <c r="AG978" s="57"/>
      <c r="AH978" s="57"/>
      <c r="AI978" s="57"/>
      <c r="AJ978" s="57"/>
      <c r="AK978" s="57"/>
      <c r="AL978" s="57"/>
      <c r="AM978" s="57"/>
      <c r="AN978" s="57"/>
      <c r="AO978" s="57"/>
      <c r="AP978" s="57"/>
      <c r="AQ978" s="3"/>
      <c r="AR978" s="3"/>
      <c r="AS978" s="3"/>
      <c r="AT978" s="3"/>
      <c r="AU978" s="3"/>
      <c r="AV978" s="3"/>
      <c r="AW978" s="3"/>
      <c r="AX978" s="3"/>
      <c r="AY978" s="3"/>
      <c r="AZ978" s="3"/>
      <c r="BA978" s="76"/>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63"/>
      <c r="CJ978" s="3"/>
      <c r="CK978" s="3"/>
      <c r="CL978" s="3"/>
      <c r="CM978" s="3"/>
      <c r="CN978" s="3"/>
    </row>
    <row r="979" spans="1:92" s="1" customFormat="1" ht="10" hidden="1" customHeight="1">
      <c r="A979" s="42"/>
      <c r="B979" s="3"/>
      <c r="C979" s="3"/>
      <c r="D979" s="3"/>
      <c r="E979" s="3"/>
      <c r="F979" s="3"/>
      <c r="G979" s="3"/>
      <c r="H979" s="3"/>
      <c r="I979" s="3"/>
      <c r="J979" s="3"/>
      <c r="K979" s="3"/>
      <c r="L979" s="3"/>
      <c r="M979" s="3"/>
      <c r="N979" s="3"/>
      <c r="O979" s="3"/>
      <c r="P979" s="3"/>
      <c r="Q979" s="3"/>
      <c r="R979" s="3"/>
      <c r="S979" s="3"/>
      <c r="T979" s="3"/>
      <c r="U979" s="3"/>
      <c r="V979" s="3"/>
      <c r="W979" s="3"/>
      <c r="X979" s="3"/>
      <c r="Y979" s="16" t="s">
        <v>260</v>
      </c>
      <c r="Z979" s="3"/>
      <c r="AA979" s="3"/>
      <c r="AB979" s="5"/>
      <c r="AC979" s="5"/>
      <c r="AE979" s="5"/>
      <c r="AF979" s="15" t="s">
        <v>261</v>
      </c>
      <c r="AG979" s="5"/>
      <c r="AH979" s="5"/>
      <c r="AI979" s="5"/>
      <c r="AJ979" s="5"/>
      <c r="AK979" s="5"/>
      <c r="AL979" s="5"/>
      <c r="AM979" s="5"/>
      <c r="AN979" s="5"/>
      <c r="AO979" s="5"/>
      <c r="AP979" s="5"/>
      <c r="AQ979" s="3"/>
      <c r="AR979" s="3"/>
      <c r="AS979" s="3"/>
      <c r="AT979" s="3"/>
      <c r="AU979" s="3"/>
      <c r="AV979" s="3"/>
      <c r="AW979" s="3"/>
      <c r="AX979" s="3"/>
      <c r="AY979" s="3"/>
      <c r="AZ979" s="3"/>
      <c r="BA979" s="76"/>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63"/>
      <c r="CJ979" s="3"/>
      <c r="CK979" s="3"/>
      <c r="CL979" s="3"/>
      <c r="CM979" s="3"/>
      <c r="CN979" s="3"/>
    </row>
    <row r="980" spans="1:92" s="1" customFormat="1" ht="10" hidden="1" customHeight="1">
      <c r="A980" s="42"/>
      <c r="B980" s="3"/>
      <c r="C980" s="34" t="s">
        <v>518</v>
      </c>
      <c r="D980" s="3"/>
      <c r="E980" s="3"/>
      <c r="F980" s="3"/>
      <c r="G980" s="3"/>
      <c r="H980" s="3"/>
      <c r="I980" s="3"/>
      <c r="J980" s="3"/>
      <c r="K980" s="3"/>
      <c r="L980" s="3"/>
      <c r="M980" s="3"/>
      <c r="N980" s="3"/>
      <c r="O980" s="3"/>
      <c r="P980" s="3"/>
      <c r="Q980" s="3"/>
      <c r="R980" s="3"/>
      <c r="S980" s="3"/>
      <c r="T980" s="3"/>
      <c r="U980" s="3"/>
      <c r="V980" s="3"/>
      <c r="W980" s="3"/>
      <c r="X980" s="3"/>
      <c r="Y980" s="16" t="s">
        <v>263</v>
      </c>
      <c r="Z980" s="3"/>
      <c r="AA980" s="3"/>
      <c r="AB980" s="57"/>
      <c r="AC980" s="57"/>
      <c r="AE980" s="57"/>
      <c r="AF980" s="15" t="s">
        <v>264</v>
      </c>
      <c r="AG980" s="57"/>
      <c r="AH980" s="57"/>
      <c r="AI980" s="57"/>
      <c r="AJ980" s="57"/>
      <c r="AK980" s="57"/>
      <c r="AL980" s="57"/>
      <c r="AM980" s="57"/>
      <c r="AN980" s="57"/>
      <c r="AO980" s="57"/>
      <c r="AP980" s="57"/>
      <c r="AQ980" s="3"/>
      <c r="AR980" s="3"/>
      <c r="AS980" s="3"/>
      <c r="AT980" s="3"/>
      <c r="AU980" s="3"/>
      <c r="AV980" s="3"/>
      <c r="AW980" s="3"/>
      <c r="AX980" s="3"/>
      <c r="AY980" s="3"/>
      <c r="AZ980" s="3"/>
      <c r="BA980" s="76"/>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63"/>
      <c r="CJ980" s="3"/>
      <c r="CK980" s="3"/>
      <c r="CL980" s="3"/>
      <c r="CM980" s="3"/>
      <c r="CN980" s="3"/>
    </row>
    <row r="981" spans="1:92" s="1" customFormat="1" ht="10" hidden="1" customHeight="1">
      <c r="A981" s="42"/>
      <c r="B981" s="3"/>
      <c r="C981" s="3" t="s">
        <v>263</v>
      </c>
      <c r="D981" s="3"/>
      <c r="E981" s="3"/>
      <c r="F981" s="3"/>
      <c r="G981" s="3"/>
      <c r="H981" s="3"/>
      <c r="I981" s="3"/>
      <c r="J981" s="3"/>
      <c r="K981" s="3"/>
      <c r="L981" s="3"/>
      <c r="M981" s="3"/>
      <c r="N981" s="3"/>
      <c r="O981" s="3"/>
      <c r="P981" s="3"/>
      <c r="Q981" s="3"/>
      <c r="R981" s="3"/>
      <c r="S981" s="3"/>
      <c r="T981" s="3"/>
      <c r="U981" s="3"/>
      <c r="V981" s="3"/>
      <c r="W981" s="3"/>
      <c r="X981" s="3"/>
      <c r="Y981" s="16" t="s">
        <v>265</v>
      </c>
      <c r="Z981" s="3"/>
      <c r="AA981" s="3"/>
      <c r="AB981" s="3"/>
      <c r="AC981" s="3"/>
      <c r="AE981" s="3"/>
      <c r="AF981" s="15" t="s">
        <v>266</v>
      </c>
      <c r="AG981" s="3"/>
      <c r="AH981" s="3"/>
      <c r="AI981" s="3"/>
      <c r="AJ981" s="3"/>
      <c r="AK981" s="3"/>
      <c r="AL981" s="3"/>
      <c r="AM981" s="3"/>
      <c r="AN981" s="3"/>
      <c r="AO981" s="3"/>
      <c r="AP981" s="3"/>
      <c r="AQ981" s="3"/>
      <c r="AR981" s="3"/>
      <c r="AS981" s="3"/>
      <c r="AT981" s="3"/>
      <c r="AU981" s="3"/>
      <c r="AV981" s="3"/>
      <c r="AW981" s="3"/>
      <c r="AX981" s="3"/>
      <c r="AY981" s="3"/>
      <c r="AZ981" s="3"/>
      <c r="BA981" s="76"/>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63"/>
      <c r="CJ981" s="3"/>
      <c r="CK981" s="3"/>
      <c r="CL981" s="3"/>
      <c r="CM981" s="3"/>
      <c r="CN981" s="3"/>
    </row>
    <row r="982" spans="1:92" s="1" customFormat="1" ht="10" hidden="1" customHeight="1">
      <c r="A982" s="42"/>
      <c r="B982" s="3"/>
      <c r="C982" s="3" t="s">
        <v>188</v>
      </c>
      <c r="D982" s="3"/>
      <c r="E982" s="3"/>
      <c r="F982" s="3"/>
      <c r="G982" s="3"/>
      <c r="H982" s="3"/>
      <c r="I982" s="3"/>
      <c r="J982" s="3"/>
      <c r="K982" s="3"/>
      <c r="L982" s="3"/>
      <c r="M982" s="3"/>
      <c r="N982" s="3"/>
      <c r="O982" s="3"/>
      <c r="P982" s="3"/>
      <c r="Q982" s="3"/>
      <c r="R982" s="3"/>
      <c r="S982" s="3"/>
      <c r="T982" s="3"/>
      <c r="U982" s="3"/>
      <c r="V982" s="3"/>
      <c r="W982" s="3"/>
      <c r="X982" s="3"/>
      <c r="Y982" s="16" t="s">
        <v>268</v>
      </c>
      <c r="Z982" s="3"/>
      <c r="AA982" s="3"/>
      <c r="AB982" s="3"/>
      <c r="AC982" s="3"/>
      <c r="AE982" s="3"/>
      <c r="AF982" s="15" t="s">
        <v>269</v>
      </c>
      <c r="AG982" s="3"/>
      <c r="AH982" s="3"/>
      <c r="AI982" s="3"/>
      <c r="AJ982" s="3"/>
      <c r="AK982" s="3"/>
      <c r="AL982" s="3"/>
      <c r="AM982" s="3"/>
      <c r="AN982" s="3"/>
      <c r="AO982" s="3"/>
      <c r="AP982" s="3"/>
      <c r="AQ982" s="3"/>
      <c r="AR982" s="3"/>
      <c r="AS982" s="3"/>
      <c r="AT982" s="3"/>
      <c r="AU982" s="3"/>
      <c r="AV982" s="3"/>
      <c r="AW982" s="3"/>
      <c r="AX982" s="3"/>
      <c r="AY982" s="3"/>
      <c r="AZ982" s="3"/>
      <c r="BA982" s="76"/>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63"/>
      <c r="CJ982" s="3"/>
      <c r="CK982" s="3"/>
      <c r="CL982" s="3"/>
      <c r="CM982" s="3"/>
      <c r="CN982" s="3"/>
    </row>
    <row r="983" spans="1:92" s="1" customFormat="1" ht="10" hidden="1" customHeight="1">
      <c r="A983" s="42"/>
      <c r="B983" s="3"/>
      <c r="C983" s="3"/>
      <c r="D983" s="3"/>
      <c r="E983" s="3"/>
      <c r="F983" s="3"/>
      <c r="G983" s="3"/>
      <c r="H983" s="3"/>
      <c r="I983" s="3"/>
      <c r="J983" s="3"/>
      <c r="K983" s="3"/>
      <c r="L983" s="3"/>
      <c r="M983" s="3"/>
      <c r="N983" s="3"/>
      <c r="O983" s="3"/>
      <c r="P983" s="3"/>
      <c r="Q983" s="3"/>
      <c r="R983" s="3"/>
      <c r="S983" s="3"/>
      <c r="T983" s="3"/>
      <c r="U983" s="3"/>
      <c r="V983" s="3"/>
      <c r="W983" s="3"/>
      <c r="X983" s="3"/>
      <c r="Y983" s="16" t="s">
        <v>270</v>
      </c>
      <c r="Z983" s="3"/>
      <c r="AA983" s="3"/>
      <c r="AB983" s="3"/>
      <c r="AC983" s="3"/>
      <c r="AE983" s="3"/>
      <c r="AF983" s="15" t="s">
        <v>271</v>
      </c>
      <c r="AG983" s="3"/>
      <c r="AH983" s="3"/>
      <c r="AI983" s="3"/>
      <c r="AJ983" s="3"/>
      <c r="AK983" s="3"/>
      <c r="AL983" s="3"/>
      <c r="AM983" s="3"/>
      <c r="AN983" s="3"/>
      <c r="AO983" s="3"/>
      <c r="AP983" s="3"/>
      <c r="AQ983" s="3"/>
      <c r="AR983" s="3"/>
      <c r="AS983" s="3"/>
      <c r="AT983" s="3"/>
      <c r="AU983" s="3"/>
      <c r="AV983" s="3"/>
      <c r="AW983" s="3"/>
      <c r="AX983" s="3"/>
      <c r="AY983" s="3"/>
      <c r="AZ983" s="3"/>
      <c r="BA983" s="76"/>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63"/>
      <c r="CJ983" s="3"/>
      <c r="CK983" s="3"/>
      <c r="CL983" s="3"/>
      <c r="CM983" s="3"/>
      <c r="CN983" s="3"/>
    </row>
    <row r="984" spans="1:92" s="1" customFormat="1" ht="10" hidden="1" customHeight="1">
      <c r="A984" s="42"/>
      <c r="B984" s="3"/>
      <c r="C984" s="3"/>
      <c r="D984" s="3"/>
      <c r="E984" s="3"/>
      <c r="F984" s="3"/>
      <c r="G984" s="3"/>
      <c r="H984" s="3"/>
      <c r="I984" s="3"/>
      <c r="J984" s="3"/>
      <c r="K984" s="3"/>
      <c r="L984" s="3"/>
      <c r="M984" s="3"/>
      <c r="N984" s="3"/>
      <c r="O984" s="3"/>
      <c r="P984" s="3"/>
      <c r="Q984" s="3"/>
      <c r="R984" s="3"/>
      <c r="S984" s="3"/>
      <c r="T984" s="3"/>
      <c r="U984" s="3"/>
      <c r="V984" s="3"/>
      <c r="W984" s="3"/>
      <c r="X984" s="3"/>
      <c r="Y984" s="16" t="s">
        <v>273</v>
      </c>
      <c r="Z984" s="3"/>
      <c r="AA984" s="3"/>
      <c r="AB984" s="3"/>
      <c r="AC984" s="3"/>
      <c r="AE984" s="3"/>
      <c r="AF984" s="15" t="s">
        <v>274</v>
      </c>
      <c r="AG984" s="3"/>
      <c r="AH984" s="3"/>
      <c r="AI984" s="3"/>
      <c r="AJ984" s="3"/>
      <c r="AK984" s="3"/>
      <c r="AL984" s="3"/>
      <c r="AM984" s="3"/>
      <c r="AN984" s="3"/>
      <c r="AO984" s="3"/>
      <c r="AP984" s="3"/>
      <c r="AQ984" s="3"/>
      <c r="AR984" s="3"/>
      <c r="AS984" s="3"/>
      <c r="AT984" s="3"/>
      <c r="AU984" s="3"/>
      <c r="AV984" s="3"/>
      <c r="AW984" s="3"/>
      <c r="AX984" s="3"/>
      <c r="AY984" s="3"/>
      <c r="AZ984" s="3"/>
      <c r="BA984" s="76"/>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63"/>
      <c r="CJ984" s="3"/>
      <c r="CK984" s="3"/>
      <c r="CL984" s="3"/>
      <c r="CM984" s="3"/>
      <c r="CN984" s="3"/>
    </row>
    <row r="985" spans="1:92" s="1" customFormat="1" ht="10" hidden="1" customHeight="1">
      <c r="A985" s="42"/>
      <c r="B985" s="3"/>
      <c r="C985" s="3" t="s">
        <v>522</v>
      </c>
      <c r="D985" s="3"/>
      <c r="E985" s="3"/>
      <c r="F985" s="3"/>
      <c r="G985" s="3"/>
      <c r="H985" s="3"/>
      <c r="I985" s="3"/>
      <c r="J985" s="3"/>
      <c r="K985" s="3"/>
      <c r="L985" s="3"/>
      <c r="M985" s="3"/>
      <c r="N985" s="3"/>
      <c r="O985" s="3"/>
      <c r="P985" s="3"/>
      <c r="Q985" s="3"/>
      <c r="R985" s="3"/>
      <c r="S985" s="3"/>
      <c r="T985" s="3"/>
      <c r="U985" s="3"/>
      <c r="V985" s="3"/>
      <c r="W985" s="3"/>
      <c r="X985" s="3"/>
      <c r="Y985" s="16" t="s">
        <v>275</v>
      </c>
      <c r="Z985" s="3"/>
      <c r="AA985" s="3"/>
      <c r="AB985" s="3"/>
      <c r="AC985" s="3"/>
      <c r="AE985" s="3"/>
      <c r="AF985" s="15" t="s">
        <v>276</v>
      </c>
      <c r="AG985" s="3"/>
      <c r="AH985" s="3"/>
      <c r="AI985" s="3"/>
      <c r="AJ985" s="3"/>
      <c r="AK985" s="3"/>
      <c r="AL985" s="3"/>
      <c r="AM985" s="3"/>
      <c r="AN985" s="3"/>
      <c r="AO985" s="3"/>
      <c r="AP985" s="3"/>
      <c r="AQ985" s="3"/>
      <c r="AR985" s="3"/>
      <c r="AS985" s="3"/>
      <c r="AT985" s="3"/>
      <c r="AU985" s="3"/>
      <c r="AV985" s="3"/>
      <c r="AW985" s="3"/>
      <c r="AX985" s="3"/>
      <c r="AY985" s="3"/>
      <c r="AZ985" s="3"/>
      <c r="BA985" s="76"/>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63"/>
      <c r="CJ985" s="3"/>
      <c r="CK985" s="3"/>
      <c r="CL985" s="3"/>
      <c r="CM985" s="3"/>
      <c r="CN985" s="3"/>
    </row>
    <row r="986" spans="1:92" s="1" customFormat="1" ht="10" hidden="1" customHeight="1">
      <c r="A986" s="42"/>
      <c r="B986" s="3"/>
      <c r="C986" s="3" t="s">
        <v>523</v>
      </c>
      <c r="D986" s="3"/>
      <c r="E986" s="3"/>
      <c r="F986" s="3"/>
      <c r="G986" s="3"/>
      <c r="H986" s="3"/>
      <c r="I986" s="3"/>
      <c r="J986" s="3"/>
      <c r="K986" s="3"/>
      <c r="L986" s="3"/>
      <c r="M986" s="3"/>
      <c r="N986" s="3"/>
      <c r="O986" s="3"/>
      <c r="P986" s="3"/>
      <c r="Q986" s="3"/>
      <c r="R986" s="3"/>
      <c r="S986" s="3"/>
      <c r="T986" s="3"/>
      <c r="U986" s="3"/>
      <c r="V986" s="3"/>
      <c r="W986" s="3"/>
      <c r="X986" s="3"/>
      <c r="Y986" s="16" t="s">
        <v>279</v>
      </c>
      <c r="Z986" s="3"/>
      <c r="AA986" s="3"/>
      <c r="AB986" s="3"/>
      <c r="AC986" s="3"/>
      <c r="AE986" s="3"/>
      <c r="AF986" s="15" t="s">
        <v>280</v>
      </c>
      <c r="AG986" s="3"/>
      <c r="AH986" s="3"/>
      <c r="AI986" s="3"/>
      <c r="AJ986" s="3"/>
      <c r="AK986" s="3"/>
      <c r="AL986" s="3"/>
      <c r="AM986" s="3"/>
      <c r="AN986" s="3"/>
      <c r="AO986" s="3"/>
      <c r="AP986" s="3"/>
      <c r="AQ986" s="3"/>
      <c r="AR986" s="3"/>
      <c r="AS986" s="3"/>
      <c r="AT986" s="3"/>
      <c r="AU986" s="3"/>
      <c r="AV986" s="3"/>
      <c r="AW986" s="3"/>
      <c r="AX986" s="3"/>
      <c r="AY986" s="3"/>
      <c r="AZ986" s="3"/>
      <c r="BA986" s="76"/>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63"/>
      <c r="CJ986" s="3"/>
      <c r="CK986" s="3"/>
      <c r="CL986" s="3"/>
      <c r="CM986" s="3"/>
      <c r="CN986" s="3"/>
    </row>
    <row r="987" spans="1:92" s="1" customFormat="1" ht="10" hidden="1" customHeight="1">
      <c r="A987" s="42"/>
      <c r="B987" s="3"/>
      <c r="C987" s="3" t="s">
        <v>525</v>
      </c>
      <c r="D987" s="3"/>
      <c r="E987" s="3"/>
      <c r="F987" s="3"/>
      <c r="G987" s="3"/>
      <c r="H987" s="3"/>
      <c r="I987" s="3"/>
      <c r="J987" s="3"/>
      <c r="K987" s="3"/>
      <c r="L987" s="3"/>
      <c r="M987" s="3"/>
      <c r="N987" s="3"/>
      <c r="O987" s="3"/>
      <c r="P987" s="3"/>
      <c r="Q987" s="3"/>
      <c r="R987" s="3"/>
      <c r="S987" s="3"/>
      <c r="T987" s="3"/>
      <c r="U987" s="3"/>
      <c r="V987" s="3"/>
      <c r="W987" s="3"/>
      <c r="X987" s="3"/>
      <c r="Y987" s="16" t="s">
        <v>281</v>
      </c>
      <c r="Z987" s="3"/>
      <c r="AA987" s="3"/>
      <c r="AB987" s="3"/>
      <c r="AC987" s="3"/>
      <c r="AE987" s="3"/>
      <c r="AF987" s="15" t="s">
        <v>282</v>
      </c>
      <c r="AG987" s="3"/>
      <c r="AH987" s="3"/>
      <c r="AI987" s="3"/>
      <c r="AJ987" s="3"/>
      <c r="AK987" s="3"/>
      <c r="AL987" s="3"/>
      <c r="AM987" s="3"/>
      <c r="AN987" s="3"/>
      <c r="AO987" s="3"/>
      <c r="AP987" s="3"/>
      <c r="AQ987" s="3"/>
      <c r="AR987" s="3"/>
      <c r="AS987" s="3"/>
      <c r="AT987" s="3"/>
      <c r="AU987" s="3"/>
      <c r="AV987" s="3"/>
      <c r="AW987" s="3"/>
      <c r="AX987" s="3"/>
      <c r="AY987" s="3"/>
      <c r="AZ987" s="3"/>
      <c r="BA987" s="76"/>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63"/>
      <c r="CJ987" s="3"/>
      <c r="CK987" s="3"/>
      <c r="CL987" s="3"/>
      <c r="CM987" s="3"/>
      <c r="CN987" s="3"/>
    </row>
    <row r="988" spans="1:92" s="1" customFormat="1" ht="10" hidden="1" customHeight="1">
      <c r="A988" s="42"/>
      <c r="B988" s="3"/>
      <c r="C988" s="3" t="s">
        <v>526</v>
      </c>
      <c r="D988" s="3"/>
      <c r="E988" s="3"/>
      <c r="F988" s="3"/>
      <c r="G988" s="3"/>
      <c r="H988" s="3"/>
      <c r="I988" s="3"/>
      <c r="J988" s="3"/>
      <c r="K988" s="3"/>
      <c r="L988" s="3"/>
      <c r="M988" s="3"/>
      <c r="N988" s="3"/>
      <c r="O988" s="3"/>
      <c r="P988" s="3"/>
      <c r="Q988" s="3"/>
      <c r="R988" s="3"/>
      <c r="S988" s="3"/>
      <c r="T988" s="3"/>
      <c r="U988" s="3"/>
      <c r="V988" s="3"/>
      <c r="W988" s="3"/>
      <c r="X988" s="3"/>
      <c r="Y988" s="16" t="s">
        <v>283</v>
      </c>
      <c r="Z988" s="3"/>
      <c r="AA988" s="3"/>
      <c r="AB988" s="3"/>
      <c r="AC988" s="3"/>
      <c r="AE988" s="3"/>
      <c r="AF988" s="15" t="s">
        <v>284</v>
      </c>
      <c r="AG988" s="3"/>
      <c r="AH988" s="3"/>
      <c r="AI988" s="3"/>
      <c r="AJ988" s="3"/>
      <c r="AK988" s="3"/>
      <c r="AL988" s="3"/>
      <c r="AM988" s="3"/>
      <c r="AN988" s="3"/>
      <c r="AO988" s="3"/>
      <c r="AP988" s="3"/>
      <c r="AQ988" s="3"/>
      <c r="AR988" s="3"/>
      <c r="AS988" s="3"/>
      <c r="AT988" s="3"/>
      <c r="AU988" s="3"/>
      <c r="AV988" s="3"/>
      <c r="AW988" s="3"/>
      <c r="AX988" s="3"/>
      <c r="AY988" s="3"/>
      <c r="AZ988" s="3"/>
      <c r="BA988" s="76"/>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63"/>
      <c r="CJ988" s="3"/>
      <c r="CK988" s="3"/>
      <c r="CL988" s="3"/>
      <c r="CM988" s="3"/>
      <c r="CN988" s="3"/>
    </row>
    <row r="989" spans="1:92" s="1" customFormat="1" ht="10" hidden="1" customHeight="1">
      <c r="A989" s="42"/>
      <c r="B989" s="3"/>
      <c r="C989" s="3"/>
      <c r="D989" s="3"/>
      <c r="E989" s="3"/>
      <c r="F989" s="3"/>
      <c r="G989" s="3"/>
      <c r="H989" s="3"/>
      <c r="I989" s="3"/>
      <c r="J989" s="3"/>
      <c r="K989" s="3"/>
      <c r="L989" s="3"/>
      <c r="M989" s="3"/>
      <c r="N989" s="3"/>
      <c r="O989" s="3"/>
      <c r="P989" s="3"/>
      <c r="Q989" s="3"/>
      <c r="R989" s="3"/>
      <c r="S989" s="3"/>
      <c r="T989" s="3"/>
      <c r="U989" s="3"/>
      <c r="V989" s="3"/>
      <c r="W989" s="3"/>
      <c r="X989" s="3"/>
      <c r="Y989" s="16" t="s">
        <v>285</v>
      </c>
      <c r="Z989" s="3"/>
      <c r="AA989" s="3"/>
      <c r="AB989" s="3"/>
      <c r="AC989" s="3"/>
      <c r="AE989" s="3"/>
      <c r="AF989" s="15" t="s">
        <v>286</v>
      </c>
      <c r="AG989" s="3"/>
      <c r="AH989" s="3"/>
      <c r="AI989" s="3"/>
      <c r="AJ989" s="3"/>
      <c r="AK989" s="3"/>
      <c r="AL989" s="3"/>
      <c r="AM989" s="3"/>
      <c r="AN989" s="3"/>
      <c r="AO989" s="3"/>
      <c r="AP989" s="3"/>
      <c r="AQ989" s="3"/>
      <c r="AR989" s="3"/>
      <c r="AS989" s="3"/>
      <c r="AT989" s="3"/>
      <c r="AU989" s="3"/>
      <c r="AV989" s="3"/>
      <c r="AW989" s="3"/>
      <c r="AX989" s="3"/>
      <c r="AY989" s="3"/>
      <c r="AZ989" s="3"/>
      <c r="BA989" s="76"/>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63"/>
      <c r="CJ989" s="3"/>
      <c r="CK989" s="3"/>
      <c r="CL989" s="3"/>
      <c r="CM989" s="3"/>
      <c r="CN989" s="3"/>
    </row>
    <row r="990" spans="1:92" s="1" customFormat="1" ht="10" hidden="1" customHeight="1">
      <c r="A990" s="42"/>
      <c r="B990" s="3"/>
      <c r="C990" s="3"/>
      <c r="D990" s="3"/>
      <c r="E990" s="3"/>
      <c r="F990" s="3"/>
      <c r="G990" s="3"/>
      <c r="H990" s="3"/>
      <c r="I990" s="3"/>
      <c r="J990" s="3"/>
      <c r="K990" s="3"/>
      <c r="L990" s="3"/>
      <c r="M990" s="3"/>
      <c r="N990" s="3"/>
      <c r="O990" s="3"/>
      <c r="P990" s="3"/>
      <c r="Q990" s="3"/>
      <c r="R990" s="3"/>
      <c r="S990" s="3"/>
      <c r="T990" s="3"/>
      <c r="U990" s="3"/>
      <c r="V990" s="3"/>
      <c r="W990" s="3"/>
      <c r="X990" s="3"/>
      <c r="Y990" s="16" t="s">
        <v>287</v>
      </c>
      <c r="Z990" s="3"/>
      <c r="AA990" s="3"/>
      <c r="AB990" s="3"/>
      <c r="AC990" s="3"/>
      <c r="AE990" s="3"/>
      <c r="AF990" s="15" t="s">
        <v>288</v>
      </c>
      <c r="AG990" s="3"/>
      <c r="AH990" s="3"/>
      <c r="AI990" s="3"/>
      <c r="AJ990" s="3"/>
      <c r="AK990" s="3"/>
      <c r="AL990" s="3"/>
      <c r="AM990" s="3"/>
      <c r="AN990" s="3"/>
      <c r="AO990" s="3"/>
      <c r="AP990" s="3"/>
      <c r="AQ990" s="3"/>
      <c r="AR990" s="3"/>
      <c r="AS990" s="3"/>
      <c r="AT990" s="3"/>
      <c r="AU990" s="3"/>
      <c r="AV990" s="3"/>
      <c r="AW990" s="3"/>
      <c r="AX990" s="3"/>
      <c r="AY990" s="3"/>
      <c r="AZ990" s="3"/>
      <c r="BA990" s="76"/>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63"/>
      <c r="CJ990" s="3"/>
      <c r="CK990" s="3"/>
      <c r="CL990" s="3"/>
      <c r="CM990" s="3"/>
      <c r="CN990" s="3"/>
    </row>
    <row r="991" spans="1:92" s="1" customFormat="1" ht="10" hidden="1" customHeight="1">
      <c r="A991" s="42"/>
      <c r="B991" s="3"/>
      <c r="C991" s="32" t="s">
        <v>524</v>
      </c>
      <c r="D991" s="3"/>
      <c r="E991" s="3"/>
      <c r="F991" s="3"/>
      <c r="G991" s="3"/>
      <c r="H991" s="3"/>
      <c r="I991" s="3"/>
      <c r="J991" s="3"/>
      <c r="K991" s="3"/>
      <c r="L991" s="3"/>
      <c r="M991" s="3"/>
      <c r="N991" s="3"/>
      <c r="O991" s="3"/>
      <c r="P991" s="3"/>
      <c r="Q991" s="3"/>
      <c r="R991" s="3"/>
      <c r="S991" s="3"/>
      <c r="T991" s="3"/>
      <c r="U991" s="3"/>
      <c r="V991" s="3"/>
      <c r="W991" s="3"/>
      <c r="X991" s="3"/>
      <c r="Y991" s="16" t="s">
        <v>289</v>
      </c>
      <c r="Z991" s="3"/>
      <c r="AA991" s="3"/>
      <c r="AB991" s="3"/>
      <c r="AC991" s="3"/>
      <c r="AE991" s="3"/>
      <c r="AF991" s="15" t="s">
        <v>290</v>
      </c>
      <c r="AG991" s="3"/>
      <c r="AH991" s="3"/>
      <c r="AI991" s="3"/>
      <c r="AJ991" s="3"/>
      <c r="AK991" s="3"/>
      <c r="AL991" s="3"/>
      <c r="AM991" s="3"/>
      <c r="AN991" s="3"/>
      <c r="AO991" s="3"/>
      <c r="AP991" s="3"/>
      <c r="AQ991" s="3"/>
      <c r="AR991" s="3"/>
      <c r="AS991" s="3"/>
      <c r="AT991" s="3"/>
      <c r="AU991" s="3"/>
      <c r="AV991" s="3"/>
      <c r="AW991" s="3"/>
      <c r="AX991" s="3"/>
      <c r="AY991" s="3"/>
      <c r="AZ991" s="3"/>
      <c r="BA991" s="76"/>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63"/>
      <c r="CJ991" s="3"/>
      <c r="CK991" s="3"/>
      <c r="CL991" s="3"/>
      <c r="CM991" s="3"/>
      <c r="CN991" s="3"/>
    </row>
    <row r="992" spans="1:92" s="1" customFormat="1" ht="10" hidden="1" customHeight="1">
      <c r="A992" s="42"/>
      <c r="B992" s="3"/>
      <c r="C992" s="3" t="s">
        <v>527</v>
      </c>
      <c r="D992" s="3"/>
      <c r="E992" s="3"/>
      <c r="F992" s="3"/>
      <c r="G992" s="3"/>
      <c r="H992" s="3"/>
      <c r="I992" s="3"/>
      <c r="J992" s="3"/>
      <c r="K992" s="3"/>
      <c r="L992" s="3"/>
      <c r="M992" s="3"/>
      <c r="N992" s="3"/>
      <c r="O992" s="3"/>
      <c r="P992" s="3"/>
      <c r="Q992" s="3"/>
      <c r="R992" s="3"/>
      <c r="S992" s="3"/>
      <c r="T992" s="3"/>
      <c r="U992" s="3"/>
      <c r="V992" s="3"/>
      <c r="W992" s="3"/>
      <c r="X992" s="3"/>
      <c r="Y992" s="16" t="s">
        <v>291</v>
      </c>
      <c r="Z992" s="3"/>
      <c r="AA992" s="3"/>
      <c r="AB992" s="3"/>
      <c r="AC992" s="3"/>
      <c r="AE992" s="3"/>
      <c r="AF992" s="15" t="s">
        <v>292</v>
      </c>
      <c r="AG992" s="3"/>
      <c r="AH992" s="3"/>
      <c r="AI992" s="3"/>
      <c r="AJ992" s="3"/>
      <c r="AK992" s="3"/>
      <c r="AL992" s="3"/>
      <c r="AM992" s="3"/>
      <c r="AN992" s="3"/>
      <c r="AO992" s="3"/>
      <c r="AP992" s="3"/>
      <c r="AQ992" s="3"/>
      <c r="AR992" s="3"/>
      <c r="AS992" s="3"/>
      <c r="AT992" s="3"/>
      <c r="AU992" s="3"/>
      <c r="AV992" s="3"/>
      <c r="AW992" s="3"/>
      <c r="AX992" s="3"/>
      <c r="AY992" s="3"/>
      <c r="AZ992" s="3"/>
      <c r="BA992" s="76"/>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63"/>
      <c r="CJ992" s="3"/>
      <c r="CK992" s="3"/>
      <c r="CL992" s="3"/>
      <c r="CM992" s="3"/>
      <c r="CN992" s="3"/>
    </row>
    <row r="993" spans="1:92" s="1" customFormat="1" ht="10" hidden="1" customHeight="1">
      <c r="A993" s="42"/>
      <c r="B993" s="3"/>
      <c r="C993" s="3" t="s">
        <v>528</v>
      </c>
      <c r="D993" s="3"/>
      <c r="E993" s="3"/>
      <c r="F993" s="3"/>
      <c r="G993" s="3"/>
      <c r="H993" s="3"/>
      <c r="I993" s="3"/>
      <c r="J993" s="3"/>
      <c r="K993" s="3"/>
      <c r="L993" s="3"/>
      <c r="M993" s="3"/>
      <c r="N993" s="3"/>
      <c r="O993" s="3"/>
      <c r="P993" s="3"/>
      <c r="Q993" s="3"/>
      <c r="R993" s="3"/>
      <c r="S993" s="3"/>
      <c r="T993" s="3"/>
      <c r="U993" s="3"/>
      <c r="V993" s="3"/>
      <c r="W993" s="3"/>
      <c r="X993" s="3"/>
      <c r="Y993" s="16" t="s">
        <v>293</v>
      </c>
      <c r="Z993" s="3"/>
      <c r="AA993" s="3"/>
      <c r="AB993" s="3"/>
      <c r="AC993" s="3"/>
      <c r="AE993" s="3"/>
      <c r="AF993" s="15" t="s">
        <v>294</v>
      </c>
      <c r="AG993" s="3"/>
      <c r="AH993" s="3"/>
      <c r="AI993" s="3"/>
      <c r="AJ993" s="3"/>
      <c r="AK993" s="3"/>
      <c r="AL993" s="3"/>
      <c r="AM993" s="3"/>
      <c r="AN993" s="3"/>
      <c r="AO993" s="3"/>
      <c r="AP993" s="3"/>
      <c r="AQ993" s="3"/>
      <c r="AR993" s="3"/>
      <c r="AS993" s="3"/>
      <c r="AT993" s="3"/>
      <c r="AU993" s="3"/>
      <c r="AV993" s="3"/>
      <c r="AW993" s="3"/>
      <c r="AX993" s="3"/>
      <c r="AY993" s="3"/>
      <c r="AZ993" s="3"/>
      <c r="BA993" s="76"/>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63"/>
      <c r="CJ993" s="3"/>
      <c r="CK993" s="3"/>
      <c r="CL993" s="3"/>
      <c r="CM993" s="3"/>
      <c r="CN993" s="3"/>
    </row>
    <row r="994" spans="1:92" s="1" customFormat="1" ht="10" hidden="1" customHeight="1">
      <c r="A994" s="42"/>
      <c r="B994" s="3"/>
      <c r="C994" s="3"/>
      <c r="D994" s="3"/>
      <c r="E994" s="3"/>
      <c r="F994" s="3"/>
      <c r="G994" s="3"/>
      <c r="H994" s="3"/>
      <c r="I994" s="3"/>
      <c r="J994" s="3"/>
      <c r="K994" s="3"/>
      <c r="L994" s="3"/>
      <c r="M994" s="3"/>
      <c r="N994" s="3"/>
      <c r="O994" s="3"/>
      <c r="P994" s="3"/>
      <c r="Q994" s="3"/>
      <c r="R994" s="3"/>
      <c r="S994" s="3"/>
      <c r="T994" s="3"/>
      <c r="U994" s="3"/>
      <c r="V994" s="3"/>
      <c r="W994" s="3"/>
      <c r="X994" s="3"/>
      <c r="Y994" s="16" t="s">
        <v>295</v>
      </c>
      <c r="Z994" s="3"/>
      <c r="AA994" s="3"/>
      <c r="AB994" s="3"/>
      <c r="AC994" s="3"/>
      <c r="AE994" s="3"/>
      <c r="AF994" s="15" t="s">
        <v>296</v>
      </c>
      <c r="AG994" s="3"/>
      <c r="AH994" s="3"/>
      <c r="AI994" s="3"/>
      <c r="AJ994" s="3"/>
      <c r="AK994" s="3"/>
      <c r="AL994" s="3"/>
      <c r="AM994" s="3"/>
      <c r="AN994" s="3"/>
      <c r="AO994" s="3"/>
      <c r="AP994" s="3"/>
      <c r="AQ994" s="3"/>
      <c r="AR994" s="3"/>
      <c r="AS994" s="3"/>
      <c r="AT994" s="3"/>
      <c r="AU994" s="3"/>
      <c r="AV994" s="3"/>
      <c r="AW994" s="3"/>
      <c r="AX994" s="3"/>
      <c r="AY994" s="3"/>
      <c r="AZ994" s="3"/>
      <c r="BA994" s="76"/>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63"/>
      <c r="CJ994" s="3"/>
      <c r="CK994" s="3"/>
      <c r="CL994" s="3"/>
      <c r="CM994" s="3"/>
      <c r="CN994" s="3"/>
    </row>
    <row r="995" spans="1:92" s="1" customFormat="1" ht="10" hidden="1" customHeight="1">
      <c r="A995" s="42"/>
      <c r="B995" s="3"/>
      <c r="C995" s="3"/>
      <c r="D995" s="3"/>
      <c r="E995" s="3"/>
      <c r="F995" s="3"/>
      <c r="G995" s="3"/>
      <c r="H995" s="3"/>
      <c r="I995" s="3"/>
      <c r="J995" s="3"/>
      <c r="K995" s="3"/>
      <c r="L995" s="3"/>
      <c r="M995" s="3"/>
      <c r="N995" s="3"/>
      <c r="O995" s="3"/>
      <c r="P995" s="3"/>
      <c r="Q995" s="3"/>
      <c r="R995" s="3"/>
      <c r="S995" s="3"/>
      <c r="T995" s="3"/>
      <c r="U995" s="3"/>
      <c r="V995" s="3"/>
      <c r="W995" s="3"/>
      <c r="X995" s="3"/>
      <c r="Y995" s="16" t="s">
        <v>297</v>
      </c>
      <c r="Z995" s="3"/>
      <c r="AA995" s="3"/>
      <c r="AB995" s="3"/>
      <c r="AC995" s="3"/>
      <c r="AE995" s="3"/>
      <c r="AF995" s="15" t="s">
        <v>298</v>
      </c>
      <c r="AG995" s="3"/>
      <c r="AH995" s="3"/>
      <c r="AI995" s="3"/>
      <c r="AJ995" s="3"/>
      <c r="AK995" s="3"/>
      <c r="AL995" s="3"/>
      <c r="AM995" s="3"/>
      <c r="AN995" s="3"/>
      <c r="AO995" s="3"/>
      <c r="AP995" s="3"/>
      <c r="AQ995" s="3"/>
      <c r="AR995" s="3"/>
      <c r="AS995" s="3"/>
      <c r="AT995" s="3"/>
      <c r="AU995" s="3"/>
      <c r="AV995" s="3"/>
      <c r="AW995" s="3"/>
      <c r="AX995" s="3"/>
      <c r="AY995" s="3"/>
      <c r="AZ995" s="3"/>
      <c r="BA995" s="76"/>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63"/>
      <c r="CJ995" s="3"/>
      <c r="CK995" s="3"/>
      <c r="CL995" s="3"/>
      <c r="CM995" s="3"/>
      <c r="CN995" s="3"/>
    </row>
    <row r="996" spans="1:92" s="1" customFormat="1" ht="10" hidden="1" customHeight="1">
      <c r="A996" s="42"/>
      <c r="B996" s="3"/>
      <c r="G996" s="3"/>
      <c r="H996" s="3"/>
      <c r="I996" s="3"/>
      <c r="J996" s="3"/>
      <c r="K996" s="3"/>
      <c r="L996" s="3"/>
      <c r="M996" s="3"/>
      <c r="N996" s="3"/>
      <c r="O996" s="3"/>
      <c r="P996" s="3"/>
      <c r="Q996" s="3"/>
      <c r="R996" s="3"/>
      <c r="S996" s="3"/>
      <c r="T996" s="3"/>
      <c r="U996" s="3"/>
      <c r="V996" s="3"/>
      <c r="W996" s="3"/>
      <c r="X996" s="3"/>
      <c r="Y996" s="16" t="s">
        <v>299</v>
      </c>
      <c r="Z996" s="3"/>
      <c r="AA996" s="3"/>
      <c r="AB996" s="3"/>
      <c r="AC996" s="3"/>
      <c r="AE996" s="3"/>
      <c r="AF996" s="15" t="s">
        <v>300</v>
      </c>
      <c r="AG996" s="3"/>
      <c r="AH996" s="3"/>
      <c r="AI996" s="3"/>
      <c r="AJ996" s="3"/>
      <c r="AK996" s="3"/>
      <c r="AL996" s="3"/>
      <c r="AM996" s="3"/>
      <c r="AN996" s="3"/>
      <c r="AO996" s="3"/>
      <c r="AP996" s="3"/>
      <c r="AQ996" s="3"/>
      <c r="AR996" s="3"/>
      <c r="AS996" s="3"/>
      <c r="AT996" s="3"/>
      <c r="AU996" s="3"/>
      <c r="AV996" s="3"/>
      <c r="AW996" s="3"/>
      <c r="AX996" s="3"/>
      <c r="AY996" s="3"/>
      <c r="AZ996" s="3"/>
      <c r="BA996" s="76"/>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63"/>
      <c r="CJ996" s="3"/>
      <c r="CK996" s="3"/>
      <c r="CL996" s="3"/>
      <c r="CM996" s="3"/>
      <c r="CN996" s="3"/>
    </row>
    <row r="997" spans="1:92" s="1" customFormat="1" ht="10" hidden="1" customHeight="1">
      <c r="A997" s="42"/>
      <c r="B997" s="3"/>
      <c r="C997" s="1" t="s">
        <v>263</v>
      </c>
      <c r="G997" s="3"/>
      <c r="H997" s="3"/>
      <c r="I997" s="3"/>
      <c r="J997" s="3"/>
      <c r="K997" s="3"/>
      <c r="L997" s="3"/>
      <c r="M997" s="3"/>
      <c r="N997" s="3"/>
      <c r="O997" s="3"/>
      <c r="P997" s="3"/>
      <c r="Q997" s="3"/>
      <c r="R997" s="3"/>
      <c r="S997" s="3"/>
      <c r="T997" s="3"/>
      <c r="U997" s="3"/>
      <c r="V997" s="3"/>
      <c r="W997" s="3"/>
      <c r="X997" s="3"/>
      <c r="Y997" s="16" t="s">
        <v>301</v>
      </c>
      <c r="Z997" s="3"/>
      <c r="AA997" s="3"/>
      <c r="AB997" s="3"/>
      <c r="AC997" s="3"/>
      <c r="AE997" s="3"/>
      <c r="AF997" s="15" t="s">
        <v>302</v>
      </c>
      <c r="AG997" s="3"/>
      <c r="AH997" s="3"/>
      <c r="AI997" s="3"/>
      <c r="AJ997" s="3"/>
      <c r="AK997" s="3"/>
      <c r="AL997" s="3"/>
      <c r="AM997" s="3"/>
      <c r="AN997" s="3"/>
      <c r="AO997" s="3"/>
      <c r="AP997" s="3"/>
      <c r="AQ997" s="3"/>
      <c r="AR997" s="3"/>
      <c r="AS997" s="3"/>
      <c r="AT997" s="3"/>
      <c r="AU997" s="3"/>
      <c r="AV997" s="3"/>
      <c r="AW997" s="3"/>
      <c r="AX997" s="3"/>
      <c r="AY997" s="3"/>
      <c r="AZ997" s="3"/>
      <c r="BA997" s="76"/>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63"/>
      <c r="CJ997" s="3"/>
      <c r="CK997" s="3"/>
      <c r="CL997" s="3"/>
      <c r="CM997" s="3"/>
      <c r="CN997" s="3"/>
    </row>
    <row r="998" spans="1:92" s="1" customFormat="1" ht="10" hidden="1" customHeight="1">
      <c r="A998" s="42"/>
      <c r="B998" s="3"/>
      <c r="C998" s="1" t="s">
        <v>544</v>
      </c>
      <c r="G998" s="3"/>
      <c r="H998" s="3"/>
      <c r="I998" s="3"/>
      <c r="J998" s="3"/>
      <c r="K998" s="3"/>
      <c r="L998" s="3"/>
      <c r="M998" s="3"/>
      <c r="N998" s="3"/>
      <c r="O998" s="3"/>
      <c r="P998" s="3"/>
      <c r="Q998" s="3"/>
      <c r="R998" s="3"/>
      <c r="S998" s="3"/>
      <c r="T998" s="3"/>
      <c r="U998" s="3"/>
      <c r="V998" s="3"/>
      <c r="W998" s="3"/>
      <c r="X998" s="3"/>
      <c r="Y998" s="16" t="s">
        <v>303</v>
      </c>
      <c r="Z998" s="3"/>
      <c r="AA998" s="3"/>
      <c r="AB998" s="3"/>
      <c r="AC998" s="3"/>
      <c r="AE998" s="3"/>
      <c r="AF998" s="15" t="s">
        <v>304</v>
      </c>
      <c r="AG998" s="3"/>
      <c r="AH998" s="3"/>
      <c r="AI998" s="3"/>
      <c r="AJ998" s="3"/>
      <c r="AK998" s="3"/>
      <c r="AL998" s="3"/>
      <c r="AM998" s="3"/>
      <c r="AN998" s="3"/>
      <c r="AO998" s="3"/>
      <c r="AP998" s="3"/>
      <c r="AQ998" s="3"/>
      <c r="AR998" s="3"/>
      <c r="AS998" s="3"/>
      <c r="AT998" s="3"/>
      <c r="AU998" s="3"/>
      <c r="AV998" s="3"/>
      <c r="AW998" s="3"/>
      <c r="AX998" s="3"/>
      <c r="AY998" s="3"/>
      <c r="AZ998" s="3"/>
      <c r="BA998" s="76"/>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63"/>
      <c r="CJ998" s="3"/>
      <c r="CK998" s="3"/>
      <c r="CL998" s="3"/>
      <c r="CM998" s="3"/>
      <c r="CN998" s="3"/>
    </row>
    <row r="999" spans="1:92" s="1" customFormat="1" ht="10" hidden="1" customHeight="1">
      <c r="A999" s="42"/>
      <c r="B999" s="3"/>
      <c r="G999" s="3"/>
      <c r="H999" s="3"/>
      <c r="I999" s="3"/>
      <c r="J999" s="3"/>
      <c r="K999" s="3"/>
      <c r="L999" s="3"/>
      <c r="M999" s="3"/>
      <c r="N999" s="3"/>
      <c r="O999" s="3"/>
      <c r="P999" s="3"/>
      <c r="Q999" s="3"/>
      <c r="R999" s="3"/>
      <c r="S999" s="3"/>
      <c r="T999" s="3"/>
      <c r="U999" s="3"/>
      <c r="V999" s="3"/>
      <c r="W999" s="3"/>
      <c r="X999" s="3"/>
      <c r="Y999" s="16" t="s">
        <v>305</v>
      </c>
      <c r="Z999" s="3"/>
      <c r="AA999" s="3"/>
      <c r="AB999" s="3"/>
      <c r="AC999" s="3"/>
      <c r="AE999" s="3"/>
      <c r="AF999" s="15" t="s">
        <v>306</v>
      </c>
      <c r="AG999" s="3"/>
      <c r="AH999" s="3"/>
      <c r="AI999" s="3"/>
      <c r="AJ999" s="3"/>
      <c r="AK999" s="3"/>
      <c r="AL999" s="3"/>
      <c r="AM999" s="3"/>
      <c r="AN999" s="3"/>
      <c r="AO999" s="3"/>
      <c r="AP999" s="3"/>
      <c r="AQ999" s="3"/>
      <c r="AR999" s="3"/>
      <c r="AS999" s="3"/>
      <c r="AT999" s="3"/>
      <c r="AU999" s="3"/>
      <c r="AV999" s="3"/>
      <c r="AW999" s="3"/>
      <c r="AX999" s="3"/>
      <c r="AY999" s="3"/>
      <c r="AZ999" s="3"/>
      <c r="BA999" s="76"/>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63"/>
      <c r="CJ999" s="3"/>
      <c r="CK999" s="3"/>
      <c r="CL999" s="3"/>
      <c r="CM999" s="3"/>
      <c r="CN999" s="3"/>
    </row>
    <row r="1000" spans="1:92" s="1" customFormat="1" ht="10" hidden="1" customHeight="1">
      <c r="A1000" s="42"/>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16" t="s">
        <v>307</v>
      </c>
      <c r="Z1000" s="3"/>
      <c r="AA1000" s="3"/>
      <c r="AB1000" s="3"/>
      <c r="AC1000" s="3"/>
      <c r="AE1000" s="3"/>
      <c r="AF1000" s="15" t="s">
        <v>308</v>
      </c>
      <c r="AG1000" s="3"/>
      <c r="AH1000" s="3"/>
      <c r="AI1000" s="3"/>
      <c r="AJ1000" s="3"/>
      <c r="AK1000" s="3"/>
      <c r="AL1000" s="3"/>
      <c r="AM1000" s="3"/>
      <c r="AN1000" s="3"/>
      <c r="AO1000" s="3"/>
      <c r="AP1000" s="3"/>
      <c r="AQ1000" s="3"/>
      <c r="AR1000" s="3"/>
      <c r="AS1000" s="3"/>
      <c r="AT1000" s="3"/>
      <c r="AU1000" s="3"/>
      <c r="AV1000" s="3"/>
      <c r="AW1000" s="3"/>
      <c r="AX1000" s="3"/>
      <c r="AY1000" s="3"/>
      <c r="AZ1000" s="3"/>
      <c r="BA1000" s="76"/>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63"/>
      <c r="CJ1000" s="3"/>
      <c r="CK1000" s="3"/>
      <c r="CL1000" s="3"/>
      <c r="CM1000" s="3"/>
      <c r="CN1000" s="3"/>
    </row>
    <row r="1001" spans="1:92" s="1" customFormat="1" ht="10" hidden="1" customHeight="1">
      <c r="A1001" s="42"/>
      <c r="B1001" s="3"/>
      <c r="C1001" s="48" t="s">
        <v>617</v>
      </c>
      <c r="D1001" s="3"/>
      <c r="E1001" s="3"/>
      <c r="F1001" s="3"/>
      <c r="G1001" s="3"/>
      <c r="H1001" s="3"/>
      <c r="I1001" s="3"/>
      <c r="J1001" s="3"/>
      <c r="K1001" s="3"/>
      <c r="L1001" s="3"/>
      <c r="M1001" s="3"/>
      <c r="N1001" s="3"/>
      <c r="O1001" s="48" t="s">
        <v>617</v>
      </c>
      <c r="P1001" s="3"/>
      <c r="R1001" s="3"/>
      <c r="S1001" s="3"/>
      <c r="T1001" s="3"/>
      <c r="U1001" s="3"/>
      <c r="V1001" s="3"/>
      <c r="W1001" s="3"/>
      <c r="X1001" s="3"/>
      <c r="Y1001" s="16" t="s">
        <v>309</v>
      </c>
      <c r="Z1001" s="3"/>
      <c r="AA1001" s="3"/>
      <c r="AB1001" s="3"/>
      <c r="AC1001" s="3"/>
      <c r="AE1001" s="3"/>
      <c r="AF1001" s="15" t="s">
        <v>310</v>
      </c>
      <c r="AG1001" s="3"/>
      <c r="AH1001" s="3"/>
      <c r="AI1001" s="3"/>
      <c r="AJ1001" s="3"/>
      <c r="AK1001" s="3"/>
      <c r="AL1001" s="3"/>
      <c r="AM1001" s="3"/>
      <c r="AN1001" s="3"/>
      <c r="AO1001" s="3"/>
      <c r="AP1001" s="3"/>
      <c r="AQ1001" s="3"/>
      <c r="AR1001" s="3"/>
      <c r="AS1001" s="3"/>
      <c r="AT1001" s="3"/>
      <c r="AU1001" s="3"/>
      <c r="AV1001" s="3"/>
      <c r="AW1001" s="3"/>
      <c r="AX1001" s="3"/>
      <c r="AY1001" s="3"/>
      <c r="AZ1001" s="3"/>
      <c r="BA1001" s="76"/>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63"/>
      <c r="CJ1001" s="3"/>
      <c r="CK1001" s="3"/>
      <c r="CL1001" s="3"/>
      <c r="CM1001" s="3"/>
      <c r="CN1001" s="3"/>
    </row>
    <row r="1002" spans="1:92" s="1" customFormat="1" ht="10" hidden="1" customHeight="1">
      <c r="A1002" s="42"/>
      <c r="B1002" s="3"/>
      <c r="C1002" s="48" t="s">
        <v>563</v>
      </c>
      <c r="D1002" s="48"/>
      <c r="E1002" s="3"/>
      <c r="F1002" s="3"/>
      <c r="G1002" s="3"/>
      <c r="H1002" s="3"/>
      <c r="I1002" s="3"/>
      <c r="J1002" s="3"/>
      <c r="K1002" s="3"/>
      <c r="L1002" s="3"/>
      <c r="M1002" s="3"/>
      <c r="N1002" s="3"/>
      <c r="O1002" s="48" t="s">
        <v>596</v>
      </c>
      <c r="P1002" s="3"/>
      <c r="R1002" s="3"/>
      <c r="U1002" s="3"/>
      <c r="V1002" s="3"/>
      <c r="W1002" s="3"/>
      <c r="X1002" s="3"/>
      <c r="Y1002" s="16" t="s">
        <v>311</v>
      </c>
      <c r="Z1002" s="3"/>
      <c r="AA1002" s="3"/>
      <c r="AB1002" s="3"/>
      <c r="AC1002" s="3"/>
      <c r="AE1002" s="3"/>
      <c r="AF1002" s="15" t="s">
        <v>312</v>
      </c>
      <c r="AG1002" s="3"/>
      <c r="AH1002" s="3"/>
      <c r="AI1002" s="3"/>
      <c r="AJ1002" s="3"/>
      <c r="AK1002" s="3"/>
      <c r="AL1002" s="3"/>
      <c r="AM1002" s="3"/>
      <c r="AN1002" s="3"/>
      <c r="AO1002" s="3"/>
      <c r="AP1002" s="3"/>
      <c r="AQ1002" s="3"/>
      <c r="AR1002" s="3"/>
      <c r="AS1002" s="3"/>
      <c r="AT1002" s="3"/>
      <c r="AU1002" s="3"/>
      <c r="AV1002" s="3"/>
      <c r="AW1002" s="3"/>
      <c r="AX1002" s="3"/>
      <c r="AY1002" s="3"/>
      <c r="AZ1002" s="3"/>
      <c r="BA1002" s="76"/>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63"/>
      <c r="CJ1002" s="3"/>
      <c r="CK1002" s="3"/>
      <c r="CL1002" s="3"/>
      <c r="CM1002" s="3"/>
      <c r="CN1002" s="3"/>
    </row>
    <row r="1003" spans="1:92" s="1" customFormat="1" ht="10" hidden="1" customHeight="1">
      <c r="A1003" s="42"/>
      <c r="B1003" s="3"/>
      <c r="C1003" s="48" t="s">
        <v>564</v>
      </c>
      <c r="D1003" s="48"/>
      <c r="E1003" s="3"/>
      <c r="F1003" s="3"/>
      <c r="G1003" s="3"/>
      <c r="H1003" s="3"/>
      <c r="I1003" s="3"/>
      <c r="J1003" s="3"/>
      <c r="K1003" s="3"/>
      <c r="L1003" s="3"/>
      <c r="M1003" s="3"/>
      <c r="N1003" s="3"/>
      <c r="O1003" s="48" t="s">
        <v>547</v>
      </c>
      <c r="P1003" s="3"/>
      <c r="R1003" s="3"/>
      <c r="U1003" s="3"/>
      <c r="V1003" s="3"/>
      <c r="W1003" s="3"/>
      <c r="X1003" s="3"/>
      <c r="Y1003" s="16" t="s">
        <v>313</v>
      </c>
      <c r="Z1003" s="3"/>
      <c r="AA1003" s="3"/>
      <c r="AB1003" s="3"/>
      <c r="AC1003" s="3"/>
      <c r="AE1003" s="3"/>
      <c r="AF1003" s="15" t="s">
        <v>314</v>
      </c>
      <c r="AG1003" s="3"/>
      <c r="AH1003" s="3"/>
      <c r="AI1003" s="3"/>
      <c r="AJ1003" s="3"/>
      <c r="AK1003" s="3"/>
      <c r="AL1003" s="3"/>
      <c r="AM1003" s="3"/>
      <c r="AN1003" s="3"/>
      <c r="AO1003" s="3"/>
      <c r="AP1003" s="3"/>
      <c r="AQ1003" s="3"/>
      <c r="AR1003" s="3"/>
      <c r="AS1003" s="3"/>
      <c r="AT1003" s="3"/>
      <c r="AU1003" s="3"/>
      <c r="AV1003" s="3"/>
      <c r="AW1003" s="3"/>
      <c r="AX1003" s="3"/>
      <c r="AY1003" s="3"/>
      <c r="AZ1003" s="3"/>
      <c r="BA1003" s="76"/>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63"/>
      <c r="CJ1003" s="3"/>
      <c r="CK1003" s="3"/>
      <c r="CL1003" s="3"/>
      <c r="CM1003" s="3"/>
      <c r="CN1003" s="3"/>
    </row>
    <row r="1004" spans="1:92" s="1" customFormat="1" ht="10" hidden="1" customHeight="1">
      <c r="A1004" s="42"/>
      <c r="B1004" s="3"/>
      <c r="C1004" s="48" t="s">
        <v>565</v>
      </c>
      <c r="D1004" s="48"/>
      <c r="E1004" s="3"/>
      <c r="F1004" s="3"/>
      <c r="G1004" s="3"/>
      <c r="H1004" s="3"/>
      <c r="I1004" s="3"/>
      <c r="J1004" s="3"/>
      <c r="K1004" s="3"/>
      <c r="L1004" s="3"/>
      <c r="M1004" s="3"/>
      <c r="N1004" s="3"/>
      <c r="O1004" s="48" t="s">
        <v>599</v>
      </c>
      <c r="P1004" s="3"/>
      <c r="R1004" s="3"/>
      <c r="U1004" s="3"/>
      <c r="V1004" s="3"/>
      <c r="W1004" s="3"/>
      <c r="X1004" s="3"/>
      <c r="Y1004" s="3"/>
      <c r="Z1004" s="3"/>
      <c r="AA1004" s="3"/>
      <c r="AB1004" s="3"/>
      <c r="AC1004" s="3"/>
      <c r="AE1004" s="3"/>
      <c r="AF1004" s="15" t="s">
        <v>315</v>
      </c>
      <c r="AG1004" s="3"/>
      <c r="AH1004" s="3"/>
      <c r="AI1004" s="3"/>
      <c r="AJ1004" s="3"/>
      <c r="AK1004" s="3"/>
      <c r="AL1004" s="3"/>
      <c r="AM1004" s="3"/>
      <c r="AN1004" s="3"/>
      <c r="AO1004" s="3"/>
      <c r="AP1004" s="3"/>
      <c r="AQ1004" s="3"/>
      <c r="AR1004" s="3"/>
      <c r="AS1004" s="3"/>
      <c r="AT1004" s="3"/>
      <c r="AU1004" s="3"/>
      <c r="AV1004" s="3"/>
      <c r="AW1004" s="3"/>
      <c r="AX1004" s="3"/>
      <c r="AY1004" s="3"/>
      <c r="AZ1004" s="3"/>
      <c r="BA1004" s="76"/>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J1004" s="3"/>
      <c r="CK1004" s="3"/>
      <c r="CL1004" s="3"/>
      <c r="CM1004" s="3"/>
      <c r="CN1004" s="3"/>
    </row>
    <row r="1005" spans="1:92" s="1" customFormat="1" ht="10" hidden="1" customHeight="1">
      <c r="A1005" s="42"/>
      <c r="B1005" s="3"/>
      <c r="C1005" s="48" t="s">
        <v>566</v>
      </c>
      <c r="D1005" s="48"/>
      <c r="E1005" s="3"/>
      <c r="F1005" s="3"/>
      <c r="G1005" s="3"/>
      <c r="H1005" s="3"/>
      <c r="I1005" s="3"/>
      <c r="J1005" s="3"/>
      <c r="K1005" s="3"/>
      <c r="L1005" s="3"/>
      <c r="M1005" s="3"/>
      <c r="N1005" s="3"/>
      <c r="O1005" s="48" t="s">
        <v>597</v>
      </c>
      <c r="P1005" s="3"/>
      <c r="R1005" s="3"/>
      <c r="U1005" s="3"/>
      <c r="V1005" s="3"/>
      <c r="W1005" s="3"/>
      <c r="X1005" s="3"/>
      <c r="Y1005" s="3"/>
      <c r="Z1005" s="3"/>
      <c r="AA1005" s="3"/>
      <c r="AB1005" s="3"/>
      <c r="AC1005" s="3"/>
      <c r="AE1005" s="3"/>
      <c r="AF1005" s="15" t="s">
        <v>317</v>
      </c>
      <c r="AG1005" s="3"/>
      <c r="AH1005" s="3"/>
      <c r="AI1005" s="3"/>
      <c r="AJ1005" s="3"/>
      <c r="AK1005" s="3"/>
      <c r="AL1005" s="3"/>
      <c r="AM1005" s="3"/>
      <c r="AN1005" s="3"/>
      <c r="AO1005" s="3"/>
      <c r="AP1005" s="3"/>
      <c r="AQ1005" s="3"/>
      <c r="AR1005" s="3"/>
      <c r="AS1005" s="3"/>
      <c r="AT1005" s="3"/>
      <c r="AU1005" s="3"/>
      <c r="AV1005" s="3"/>
      <c r="AW1005" s="3"/>
      <c r="AX1005" s="3"/>
      <c r="AY1005" s="3"/>
      <c r="AZ1005" s="3"/>
      <c r="BA1005" s="76"/>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row>
    <row r="1006" spans="1:92" s="1" customFormat="1" ht="10" hidden="1" customHeight="1">
      <c r="A1006" s="42"/>
      <c r="B1006" s="3"/>
      <c r="C1006" s="48" t="s">
        <v>567</v>
      </c>
      <c r="D1006" s="48"/>
      <c r="E1006" s="3"/>
      <c r="F1006" s="3"/>
      <c r="G1006" s="3"/>
      <c r="H1006" s="3"/>
      <c r="I1006" s="3"/>
      <c r="J1006" s="3"/>
      <c r="K1006" s="3"/>
      <c r="L1006" s="3"/>
      <c r="M1006" s="3"/>
      <c r="N1006" s="3"/>
      <c r="O1006" s="48" t="s">
        <v>598</v>
      </c>
      <c r="P1006" s="3"/>
      <c r="R1006" s="3"/>
      <c r="U1006" s="3"/>
      <c r="V1006" s="3"/>
      <c r="W1006" s="3"/>
      <c r="X1006" s="3"/>
      <c r="Y1006" s="3"/>
      <c r="Z1006" s="3"/>
      <c r="AA1006" s="3"/>
      <c r="AB1006" s="3"/>
      <c r="AC1006" s="3"/>
      <c r="AE1006" s="3"/>
      <c r="AF1006" s="15" t="s">
        <v>318</v>
      </c>
      <c r="AG1006" s="3"/>
      <c r="AH1006" s="3"/>
      <c r="AI1006" s="3"/>
      <c r="AJ1006" s="3"/>
      <c r="AK1006" s="3"/>
      <c r="AL1006" s="3"/>
      <c r="AM1006" s="3"/>
      <c r="AN1006" s="3"/>
      <c r="AO1006" s="3"/>
      <c r="AP1006" s="3"/>
      <c r="AQ1006" s="3"/>
      <c r="AR1006" s="3"/>
      <c r="AS1006" s="3"/>
      <c r="AT1006" s="3"/>
      <c r="AU1006" s="3"/>
      <c r="AV1006" s="3"/>
      <c r="AW1006" s="3"/>
      <c r="AX1006" s="3"/>
      <c r="AY1006" s="3"/>
      <c r="AZ1006" s="3"/>
      <c r="BA1006" s="76"/>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row>
    <row r="1007" spans="1:92" s="1" customFormat="1" ht="10" hidden="1" customHeight="1">
      <c r="A1007" s="42"/>
      <c r="B1007" s="3"/>
      <c r="C1007" s="48" t="s">
        <v>568</v>
      </c>
      <c r="D1007" s="48"/>
      <c r="E1007" s="3"/>
      <c r="F1007" s="3"/>
      <c r="G1007" s="3"/>
      <c r="H1007" s="3"/>
      <c r="I1007" s="3"/>
      <c r="J1007" s="3"/>
      <c r="K1007" s="3"/>
      <c r="L1007" s="3"/>
      <c r="M1007" s="3"/>
      <c r="N1007" s="3"/>
      <c r="O1007" s="48" t="s">
        <v>600</v>
      </c>
      <c r="P1007" s="3"/>
      <c r="R1007" s="3"/>
      <c r="U1007" s="3"/>
      <c r="V1007" s="3"/>
      <c r="W1007" s="3"/>
      <c r="X1007" s="3"/>
      <c r="Y1007" s="3"/>
      <c r="Z1007" s="3"/>
      <c r="AA1007" s="3"/>
      <c r="AB1007" s="3"/>
      <c r="AC1007" s="3"/>
      <c r="AE1007" s="3"/>
      <c r="AF1007" s="15" t="s">
        <v>320</v>
      </c>
      <c r="AG1007" s="3"/>
      <c r="AH1007" s="3"/>
      <c r="AI1007" s="3"/>
      <c r="AJ1007" s="3"/>
      <c r="AK1007" s="3"/>
      <c r="AL1007" s="3"/>
      <c r="AM1007" s="3"/>
      <c r="AN1007" s="3"/>
      <c r="AO1007" s="3"/>
      <c r="AP1007" s="3"/>
      <c r="AQ1007" s="3"/>
      <c r="AR1007" s="3"/>
      <c r="AS1007" s="3"/>
      <c r="AT1007" s="3"/>
      <c r="AU1007" s="3"/>
      <c r="AV1007" s="3"/>
      <c r="AW1007" s="3"/>
      <c r="AX1007" s="3"/>
      <c r="AY1007" s="3"/>
      <c r="AZ1007" s="3"/>
      <c r="BA1007" s="76"/>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row>
    <row r="1008" spans="1:92" s="1" customFormat="1" ht="10" hidden="1" customHeight="1">
      <c r="A1008" s="42"/>
      <c r="B1008" s="3"/>
      <c r="C1008" s="48" t="s">
        <v>569</v>
      </c>
      <c r="D1008" s="48"/>
      <c r="E1008" s="3"/>
      <c r="F1008" s="3"/>
      <c r="G1008" s="3"/>
      <c r="H1008" s="3"/>
      <c r="I1008" s="3"/>
      <c r="J1008" s="3"/>
      <c r="K1008" s="3"/>
      <c r="L1008" s="3"/>
      <c r="M1008" s="3"/>
      <c r="N1008" s="3"/>
      <c r="O1008" s="48" t="s">
        <v>601</v>
      </c>
      <c r="P1008" s="3"/>
      <c r="R1008" s="3"/>
      <c r="U1008" s="3"/>
      <c r="V1008" s="3"/>
      <c r="W1008" s="3"/>
      <c r="X1008" s="3"/>
      <c r="Y1008" s="3"/>
      <c r="Z1008" s="3"/>
      <c r="AA1008" s="3"/>
      <c r="AB1008" s="3"/>
      <c r="AC1008" s="3"/>
      <c r="AE1008" s="3"/>
      <c r="AF1008" s="15" t="s">
        <v>321</v>
      </c>
      <c r="AG1008" s="3"/>
      <c r="AH1008" s="3"/>
      <c r="AI1008" s="3"/>
      <c r="AJ1008" s="3"/>
      <c r="AK1008" s="3"/>
      <c r="AL1008" s="3"/>
      <c r="AM1008" s="3"/>
      <c r="AN1008" s="3"/>
      <c r="AO1008" s="3"/>
      <c r="AP1008" s="3"/>
      <c r="AQ1008" s="3"/>
      <c r="AR1008" s="3"/>
      <c r="AS1008" s="3"/>
      <c r="AT1008" s="3"/>
      <c r="AU1008" s="3"/>
      <c r="AV1008" s="3"/>
      <c r="AW1008" s="3"/>
      <c r="AX1008" s="3"/>
      <c r="AY1008" s="3"/>
      <c r="AZ1008" s="3"/>
      <c r="BA1008" s="76"/>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row>
    <row r="1009" spans="1:92" s="1" customFormat="1" ht="10" hidden="1" customHeight="1">
      <c r="A1009" s="42"/>
      <c r="B1009" s="3"/>
      <c r="C1009" s="48" t="s">
        <v>570</v>
      </c>
      <c r="D1009" s="48"/>
      <c r="E1009" s="3"/>
      <c r="F1009" s="3"/>
      <c r="G1009" s="3"/>
      <c r="H1009" s="3"/>
      <c r="I1009" s="3"/>
      <c r="J1009" s="3"/>
      <c r="K1009" s="3"/>
      <c r="L1009" s="3"/>
      <c r="M1009" s="3"/>
      <c r="N1009" s="3"/>
      <c r="O1009" s="48" t="s">
        <v>602</v>
      </c>
      <c r="P1009" s="26"/>
      <c r="R1009" s="3"/>
      <c r="U1009" s="3"/>
      <c r="V1009" s="3"/>
      <c r="W1009" s="3"/>
      <c r="X1009" s="3"/>
      <c r="Y1009" s="3"/>
      <c r="Z1009" s="3"/>
      <c r="AA1009" s="3"/>
      <c r="AB1009" s="3"/>
      <c r="AC1009" s="3"/>
      <c r="AE1009" s="3"/>
      <c r="AF1009" s="15" t="s">
        <v>323</v>
      </c>
      <c r="AG1009" s="3"/>
      <c r="AH1009" s="3"/>
      <c r="AI1009" s="3"/>
      <c r="AJ1009" s="3"/>
      <c r="AK1009" s="3"/>
      <c r="AL1009" s="3"/>
      <c r="AM1009" s="3"/>
      <c r="AN1009" s="3"/>
      <c r="AO1009" s="3"/>
      <c r="AP1009" s="3"/>
      <c r="AQ1009" s="3"/>
      <c r="AR1009" s="3"/>
      <c r="AS1009" s="3"/>
      <c r="AT1009" s="3"/>
      <c r="AU1009" s="3"/>
      <c r="AV1009" s="3"/>
      <c r="AW1009" s="3"/>
      <c r="AX1009" s="3"/>
      <c r="AY1009" s="3"/>
      <c r="AZ1009" s="3"/>
      <c r="BA1009" s="76"/>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row>
    <row r="1010" spans="1:92" s="1" customFormat="1" ht="10" hidden="1" customHeight="1">
      <c r="A1010" s="42"/>
      <c r="B1010" s="26"/>
      <c r="C1010" s="48" t="s">
        <v>571</v>
      </c>
      <c r="D1010" s="26"/>
      <c r="E1010" s="26"/>
      <c r="F1010" s="26"/>
      <c r="G1010" s="26"/>
      <c r="H1010" s="26"/>
      <c r="I1010" s="26"/>
      <c r="J1010" s="26"/>
      <c r="K1010" s="26"/>
      <c r="L1010" s="26"/>
      <c r="M1010" s="26"/>
      <c r="N1010" s="26"/>
      <c r="O1010" s="48" t="s">
        <v>603</v>
      </c>
      <c r="P1010" s="3"/>
      <c r="R1010" s="26"/>
      <c r="U1010" s="26"/>
      <c r="V1010" s="26"/>
      <c r="W1010" s="26"/>
      <c r="X1010" s="26"/>
      <c r="Y1010" s="26"/>
      <c r="Z1010" s="26"/>
      <c r="AA1010" s="26"/>
      <c r="AB1010" s="26"/>
      <c r="AC1010" s="26"/>
      <c r="AE1010" s="26"/>
      <c r="AF1010" s="15" t="s">
        <v>324</v>
      </c>
      <c r="AG1010" s="26"/>
      <c r="AH1010" s="26"/>
      <c r="AI1010" s="26"/>
      <c r="AJ1010" s="26"/>
      <c r="AK1010" s="26"/>
      <c r="AL1010" s="26"/>
      <c r="AM1010" s="26"/>
      <c r="AN1010" s="26"/>
      <c r="AO1010" s="26"/>
      <c r="AP1010" s="26"/>
      <c r="AQ1010" s="26"/>
      <c r="AR1010" s="26"/>
      <c r="AS1010" s="26"/>
      <c r="AT1010" s="26"/>
      <c r="AU1010" s="26"/>
      <c r="AV1010" s="26"/>
      <c r="AW1010" s="26"/>
      <c r="AX1010" s="26"/>
      <c r="AY1010" s="26"/>
      <c r="AZ1010" s="26"/>
      <c r="BA1010" s="77"/>
      <c r="BB1010" s="26"/>
      <c r="BC1010" s="26"/>
      <c r="BD1010" s="26"/>
      <c r="BE1010" s="26"/>
      <c r="BF1010" s="26"/>
      <c r="BG1010" s="26"/>
      <c r="BH1010" s="26"/>
      <c r="BI1010" s="26"/>
      <c r="BJ1010" s="26"/>
      <c r="BK1010" s="26"/>
      <c r="BL1010" s="26"/>
      <c r="BM1010" s="26"/>
      <c r="BN1010" s="26"/>
      <c r="BO1010" s="26"/>
      <c r="BP1010" s="26"/>
      <c r="BQ1010" s="26"/>
      <c r="BR1010" s="26"/>
      <c r="BS1010" s="26"/>
      <c r="BT1010" s="26"/>
      <c r="BU1010" s="26"/>
      <c r="BV1010" s="26"/>
      <c r="BW1010" s="26"/>
      <c r="BX1010" s="26"/>
      <c r="BY1010" s="26"/>
      <c r="BZ1010" s="26"/>
      <c r="CA1010" s="26"/>
      <c r="CB1010" s="26"/>
      <c r="CC1010" s="26"/>
      <c r="CD1010" s="26"/>
      <c r="CE1010" s="26"/>
      <c r="CF1010" s="26"/>
      <c r="CG1010" s="26"/>
      <c r="CH1010" s="26"/>
      <c r="CI1010" s="26"/>
      <c r="CJ1010" s="26"/>
      <c r="CK1010" s="26"/>
      <c r="CL1010" s="26"/>
      <c r="CM1010" s="26"/>
      <c r="CN1010" s="26"/>
    </row>
    <row r="1011" spans="1:92" s="1" customFormat="1" ht="10" hidden="1" customHeight="1">
      <c r="A1011" s="42"/>
      <c r="B1011" s="3"/>
      <c r="C1011" s="48" t="s">
        <v>572</v>
      </c>
      <c r="D1011" s="48"/>
      <c r="E1011" s="3"/>
      <c r="F1011" s="3"/>
      <c r="G1011" s="3"/>
      <c r="H1011" s="3"/>
      <c r="I1011" s="3"/>
      <c r="J1011" s="3"/>
      <c r="K1011" s="3"/>
      <c r="L1011" s="3"/>
      <c r="M1011" s="3"/>
      <c r="N1011" s="3"/>
      <c r="O1011" s="48" t="s">
        <v>548</v>
      </c>
      <c r="P1011" s="3"/>
      <c r="R1011" s="3"/>
      <c r="U1011" s="3"/>
      <c r="V1011" s="3"/>
      <c r="W1011" s="3"/>
      <c r="X1011" s="3"/>
      <c r="Y1011" s="3"/>
      <c r="Z1011" s="3"/>
      <c r="AA1011" s="3"/>
      <c r="AB1011" s="3"/>
      <c r="AC1011" s="3"/>
      <c r="AE1011" s="3"/>
      <c r="AF1011" s="15" t="s">
        <v>326</v>
      </c>
      <c r="AG1011" s="3"/>
      <c r="AH1011" s="3"/>
      <c r="AI1011" s="3"/>
      <c r="AJ1011" s="3"/>
      <c r="AK1011" s="3"/>
      <c r="AL1011" s="3"/>
      <c r="AM1011" s="3"/>
      <c r="AN1011" s="3"/>
      <c r="AO1011" s="3"/>
      <c r="AP1011" s="3"/>
      <c r="AQ1011" s="3"/>
      <c r="AR1011" s="3"/>
      <c r="AS1011" s="3"/>
      <c r="AT1011" s="3"/>
      <c r="AU1011" s="3"/>
      <c r="AV1011" s="3"/>
      <c r="AW1011" s="3"/>
      <c r="AX1011" s="3"/>
      <c r="AY1011" s="3"/>
      <c r="AZ1011" s="3"/>
      <c r="BA1011" s="76"/>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row>
    <row r="1012" spans="1:92" s="1" customFormat="1" ht="10" hidden="1" customHeight="1">
      <c r="A1012" s="42"/>
      <c r="B1012" s="3"/>
      <c r="C1012" s="48" t="s">
        <v>573</v>
      </c>
      <c r="D1012" s="48"/>
      <c r="E1012" s="3"/>
      <c r="F1012" s="3"/>
      <c r="G1012" s="3"/>
      <c r="H1012" s="3"/>
      <c r="I1012" s="3"/>
      <c r="J1012" s="3"/>
      <c r="K1012" s="3"/>
      <c r="L1012" s="3"/>
      <c r="M1012" s="3"/>
      <c r="N1012" s="3"/>
      <c r="O1012" s="48" t="s">
        <v>549</v>
      </c>
      <c r="P1012" s="26"/>
      <c r="R1012" s="3"/>
      <c r="U1012" s="3"/>
      <c r="V1012" s="3"/>
      <c r="W1012" s="3"/>
      <c r="X1012" s="3"/>
      <c r="Y1012" s="3"/>
      <c r="Z1012" s="3"/>
      <c r="AA1012" s="3"/>
      <c r="AB1012" s="3"/>
      <c r="AC1012" s="3"/>
      <c r="AE1012" s="3"/>
      <c r="AF1012" s="15" t="s">
        <v>327</v>
      </c>
      <c r="AG1012" s="3"/>
      <c r="AH1012" s="3"/>
      <c r="AI1012" s="3"/>
      <c r="AJ1012" s="3"/>
      <c r="AK1012" s="3"/>
      <c r="AL1012" s="3"/>
      <c r="AM1012" s="3"/>
      <c r="AN1012" s="3"/>
      <c r="AO1012" s="3"/>
      <c r="AP1012" s="3"/>
      <c r="AQ1012" s="3"/>
      <c r="AR1012" s="3"/>
      <c r="AS1012" s="3"/>
      <c r="AT1012" s="3"/>
      <c r="AU1012" s="3"/>
      <c r="AV1012" s="3"/>
      <c r="AW1012" s="3"/>
      <c r="AX1012" s="3"/>
      <c r="AY1012" s="3"/>
      <c r="AZ1012" s="3"/>
      <c r="BA1012" s="76"/>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row>
    <row r="1013" spans="1:92" s="1" customFormat="1" ht="10" hidden="1" customHeight="1">
      <c r="A1013" s="42"/>
      <c r="B1013" s="26"/>
      <c r="C1013" s="48" t="s">
        <v>574</v>
      </c>
      <c r="D1013" s="26"/>
      <c r="E1013" s="26"/>
      <c r="F1013" s="26"/>
      <c r="G1013" s="26"/>
      <c r="H1013" s="26"/>
      <c r="I1013" s="26"/>
      <c r="J1013" s="26"/>
      <c r="K1013" s="26"/>
      <c r="L1013" s="26"/>
      <c r="M1013" s="26"/>
      <c r="N1013" s="26"/>
      <c r="O1013" s="48" t="s">
        <v>604</v>
      </c>
      <c r="P1013" s="3"/>
      <c r="R1013" s="26"/>
      <c r="U1013" s="26"/>
      <c r="V1013" s="26"/>
      <c r="W1013" s="26"/>
      <c r="X1013" s="26"/>
      <c r="Y1013" s="26"/>
      <c r="Z1013" s="26"/>
      <c r="AA1013" s="26"/>
      <c r="AB1013" s="26"/>
      <c r="AC1013" s="26"/>
      <c r="AE1013" s="26"/>
      <c r="AF1013" s="15" t="s">
        <v>330</v>
      </c>
      <c r="AG1013" s="26"/>
      <c r="AH1013" s="26"/>
      <c r="AI1013" s="26"/>
      <c r="AJ1013" s="26"/>
      <c r="AK1013" s="26"/>
      <c r="AL1013" s="26"/>
      <c r="AM1013" s="26"/>
      <c r="AN1013" s="26"/>
      <c r="AO1013" s="26"/>
      <c r="AP1013" s="26"/>
      <c r="AQ1013" s="26"/>
      <c r="AR1013" s="26"/>
      <c r="AS1013" s="26"/>
      <c r="AT1013" s="26"/>
      <c r="AU1013" s="26"/>
      <c r="AV1013" s="26"/>
      <c r="AW1013" s="26"/>
      <c r="AX1013" s="26"/>
      <c r="AY1013" s="26"/>
      <c r="AZ1013" s="26"/>
      <c r="BA1013" s="77"/>
      <c r="BB1013" s="26"/>
      <c r="BC1013" s="26"/>
      <c r="BD1013" s="26"/>
      <c r="BE1013" s="26"/>
      <c r="BF1013" s="26"/>
      <c r="BG1013" s="26"/>
      <c r="BH1013" s="26"/>
      <c r="BI1013" s="26"/>
      <c r="BJ1013" s="26"/>
      <c r="BK1013" s="26"/>
      <c r="BL1013" s="26"/>
      <c r="BM1013" s="26"/>
      <c r="BN1013" s="26"/>
      <c r="BO1013" s="26"/>
      <c r="BP1013" s="26"/>
      <c r="BQ1013" s="26"/>
      <c r="BR1013" s="26"/>
      <c r="BS1013" s="26"/>
      <c r="BT1013" s="26"/>
      <c r="BU1013" s="26"/>
      <c r="BV1013" s="26"/>
      <c r="BW1013" s="26"/>
      <c r="BX1013" s="26"/>
      <c r="BY1013" s="26"/>
      <c r="BZ1013" s="26"/>
      <c r="CA1013" s="26"/>
      <c r="CB1013" s="26"/>
      <c r="CC1013" s="26"/>
      <c r="CD1013" s="26"/>
      <c r="CE1013" s="26"/>
      <c r="CF1013" s="26"/>
      <c r="CG1013" s="26"/>
      <c r="CH1013" s="26"/>
      <c r="CI1013" s="26"/>
      <c r="CJ1013" s="26"/>
      <c r="CK1013" s="26"/>
      <c r="CL1013" s="26"/>
      <c r="CM1013" s="26"/>
      <c r="CN1013" s="26"/>
    </row>
    <row r="1014" spans="1:92" s="1" customFormat="1" ht="10" hidden="1" customHeight="1">
      <c r="A1014" s="42"/>
      <c r="B1014" s="3"/>
      <c r="C1014" s="48" t="s">
        <v>575</v>
      </c>
      <c r="D1014" s="48"/>
      <c r="E1014" s="3"/>
      <c r="F1014" s="3"/>
      <c r="G1014" s="3"/>
      <c r="H1014" s="3"/>
      <c r="I1014" s="3"/>
      <c r="J1014" s="3"/>
      <c r="K1014" s="3"/>
      <c r="L1014" s="3"/>
      <c r="M1014" s="3"/>
      <c r="N1014" s="3"/>
      <c r="O1014" s="48" t="s">
        <v>605</v>
      </c>
      <c r="P1014" s="3"/>
      <c r="R1014" s="3"/>
      <c r="U1014" s="3"/>
      <c r="V1014" s="3"/>
      <c r="W1014" s="3"/>
      <c r="X1014" s="3"/>
      <c r="Y1014" s="3"/>
      <c r="Z1014" s="3"/>
      <c r="AA1014" s="3"/>
      <c r="AB1014" s="3"/>
      <c r="AC1014" s="3"/>
      <c r="AE1014" s="3"/>
      <c r="AF1014" s="15" t="s">
        <v>331</v>
      </c>
      <c r="AG1014" s="3"/>
      <c r="AH1014" s="3"/>
      <c r="AI1014" s="3"/>
      <c r="AJ1014" s="3"/>
      <c r="AK1014" s="3"/>
      <c r="AL1014" s="3"/>
      <c r="AM1014" s="3"/>
      <c r="AN1014" s="3"/>
      <c r="AO1014" s="3"/>
      <c r="AP1014" s="3"/>
      <c r="AQ1014" s="3"/>
      <c r="AR1014" s="3"/>
      <c r="AS1014" s="3"/>
      <c r="AT1014" s="3"/>
      <c r="AU1014" s="3"/>
      <c r="AV1014" s="3"/>
      <c r="AW1014" s="3"/>
      <c r="AX1014" s="3"/>
      <c r="AY1014" s="3"/>
      <c r="AZ1014" s="3"/>
      <c r="BA1014" s="76"/>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row>
    <row r="1015" spans="1:92" s="1" customFormat="1" ht="10" hidden="1" customHeight="1">
      <c r="A1015" s="42"/>
      <c r="B1015" s="3"/>
      <c r="C1015" s="48" t="s">
        <v>576</v>
      </c>
      <c r="D1015" s="48"/>
      <c r="E1015" s="3"/>
      <c r="F1015" s="3"/>
      <c r="G1015" s="3"/>
      <c r="H1015" s="3"/>
      <c r="I1015" s="3"/>
      <c r="J1015" s="3"/>
      <c r="K1015" s="3"/>
      <c r="L1015" s="3"/>
      <c r="M1015" s="3"/>
      <c r="N1015" s="3"/>
      <c r="O1015" s="48" t="s">
        <v>606</v>
      </c>
      <c r="P1015" s="3"/>
      <c r="R1015" s="3"/>
      <c r="U1015" s="3"/>
      <c r="V1015" s="3"/>
      <c r="W1015" s="3"/>
      <c r="X1015" s="3"/>
      <c r="Y1015" s="3"/>
      <c r="Z1015" s="3"/>
      <c r="AA1015" s="3"/>
      <c r="AB1015" s="3"/>
      <c r="AC1015" s="3"/>
      <c r="AE1015" s="3"/>
      <c r="AF1015" s="15" t="s">
        <v>334</v>
      </c>
      <c r="AG1015" s="3"/>
      <c r="AH1015" s="3"/>
      <c r="AI1015" s="3"/>
      <c r="AJ1015" s="3"/>
      <c r="AK1015" s="3"/>
      <c r="AL1015" s="3"/>
      <c r="AM1015" s="3"/>
      <c r="AN1015" s="3"/>
      <c r="AO1015" s="3"/>
      <c r="AP1015" s="3"/>
      <c r="AQ1015" s="3"/>
      <c r="AR1015" s="3"/>
      <c r="AS1015" s="3"/>
      <c r="AT1015" s="3"/>
      <c r="AU1015" s="3"/>
      <c r="AV1015" s="3"/>
      <c r="AW1015" s="3"/>
      <c r="AX1015" s="3"/>
      <c r="AY1015" s="3"/>
      <c r="AZ1015" s="3"/>
      <c r="BA1015" s="76"/>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row>
    <row r="1016" spans="1:92" s="1" customFormat="1" ht="10" hidden="1" customHeight="1">
      <c r="A1016" s="42"/>
      <c r="B1016" s="3"/>
      <c r="C1016" s="48" t="s">
        <v>577</v>
      </c>
      <c r="D1016" s="48"/>
      <c r="E1016" s="3"/>
      <c r="F1016" s="3"/>
      <c r="G1016" s="3"/>
      <c r="H1016" s="3"/>
      <c r="I1016" s="3"/>
      <c r="J1016" s="3"/>
      <c r="K1016" s="3"/>
      <c r="L1016" s="3"/>
      <c r="M1016" s="3"/>
      <c r="N1016" s="3"/>
      <c r="O1016" s="48" t="s">
        <v>607</v>
      </c>
      <c r="P1016" s="3"/>
      <c r="R1016" s="3"/>
      <c r="U1016" s="3"/>
      <c r="V1016" s="3"/>
      <c r="W1016" s="3"/>
      <c r="X1016" s="3"/>
      <c r="Y1016" s="3"/>
      <c r="Z1016" s="3"/>
      <c r="AA1016" s="3"/>
      <c r="AB1016" s="3"/>
      <c r="AC1016" s="3"/>
      <c r="AE1016" s="3"/>
      <c r="AF1016" s="15" t="s">
        <v>335</v>
      </c>
      <c r="AG1016" s="3"/>
      <c r="AH1016" s="3"/>
      <c r="AI1016" s="3"/>
      <c r="AJ1016" s="3"/>
      <c r="AK1016" s="3"/>
      <c r="AL1016" s="3"/>
      <c r="AM1016" s="3"/>
      <c r="AN1016" s="3"/>
      <c r="AO1016" s="3"/>
      <c r="AP1016" s="3"/>
      <c r="AQ1016" s="3"/>
      <c r="AR1016" s="3"/>
      <c r="AS1016" s="3"/>
      <c r="AT1016" s="3"/>
      <c r="AU1016" s="3"/>
      <c r="AV1016" s="3"/>
      <c r="AW1016" s="3"/>
      <c r="AX1016" s="3"/>
      <c r="AY1016" s="3"/>
      <c r="AZ1016" s="3"/>
      <c r="BA1016" s="76"/>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row>
    <row r="1017" spans="1:92" s="1" customFormat="1" ht="10" hidden="1" customHeight="1">
      <c r="A1017" s="42"/>
      <c r="B1017" s="3"/>
      <c r="C1017" s="48" t="s">
        <v>578</v>
      </c>
      <c r="D1017" s="48"/>
      <c r="E1017" s="3"/>
      <c r="F1017" s="3"/>
      <c r="G1017" s="3"/>
      <c r="H1017" s="3"/>
      <c r="I1017" s="3"/>
      <c r="J1017" s="3"/>
      <c r="K1017" s="3"/>
      <c r="L1017" s="3"/>
      <c r="M1017" s="3"/>
      <c r="N1017" s="3"/>
      <c r="O1017" s="48" t="s">
        <v>608</v>
      </c>
      <c r="P1017" s="3"/>
      <c r="R1017" s="3"/>
      <c r="U1017" s="3"/>
      <c r="V1017" s="3"/>
      <c r="W1017" s="3"/>
      <c r="X1017" s="3"/>
      <c r="Y1017" s="3"/>
      <c r="Z1017" s="3"/>
      <c r="AA1017" s="3"/>
      <c r="AB1017" s="3"/>
      <c r="AC1017" s="3"/>
      <c r="AE1017" s="3"/>
      <c r="AF1017" s="15" t="s">
        <v>338</v>
      </c>
      <c r="AG1017" s="3"/>
      <c r="AH1017" s="3"/>
      <c r="AI1017" s="3"/>
      <c r="AJ1017" s="3"/>
      <c r="AK1017" s="3"/>
      <c r="AL1017" s="3"/>
      <c r="AM1017" s="3"/>
      <c r="AN1017" s="3"/>
      <c r="AO1017" s="3"/>
      <c r="AP1017" s="3"/>
      <c r="AQ1017" s="3"/>
      <c r="AR1017" s="3"/>
      <c r="AS1017" s="3"/>
      <c r="AT1017" s="3"/>
      <c r="AU1017" s="3"/>
      <c r="AV1017" s="3"/>
      <c r="AW1017" s="3"/>
      <c r="AX1017" s="3"/>
      <c r="AY1017" s="3"/>
      <c r="AZ1017" s="3"/>
      <c r="BA1017" s="76"/>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row>
    <row r="1018" spans="1:92" s="1" customFormat="1" ht="10" hidden="1" customHeight="1">
      <c r="A1018" s="42"/>
      <c r="B1018" s="3"/>
      <c r="C1018" s="48" t="s">
        <v>579</v>
      </c>
      <c r="D1018" s="48"/>
      <c r="E1018" s="3"/>
      <c r="F1018" s="3"/>
      <c r="G1018" s="3"/>
      <c r="H1018" s="3"/>
      <c r="I1018" s="3"/>
      <c r="J1018" s="3"/>
      <c r="K1018" s="3"/>
      <c r="L1018" s="3"/>
      <c r="M1018" s="3"/>
      <c r="N1018" s="3"/>
      <c r="O1018" s="48" t="s">
        <v>550</v>
      </c>
      <c r="P1018" s="3"/>
      <c r="R1018" s="3"/>
      <c r="U1018" s="3"/>
      <c r="V1018" s="3"/>
      <c r="W1018" s="3"/>
      <c r="X1018" s="3"/>
      <c r="Y1018" s="3"/>
      <c r="Z1018" s="3"/>
      <c r="AA1018" s="3"/>
      <c r="AB1018" s="3"/>
      <c r="AC1018" s="3"/>
      <c r="AE1018" s="3"/>
      <c r="AF1018" s="15" t="s">
        <v>339</v>
      </c>
      <c r="AG1018" s="3"/>
      <c r="AH1018" s="3"/>
      <c r="AI1018" s="3"/>
      <c r="AJ1018" s="3"/>
      <c r="AK1018" s="3"/>
      <c r="AL1018" s="3"/>
      <c r="AM1018" s="3"/>
      <c r="AN1018" s="3"/>
      <c r="AO1018" s="3"/>
      <c r="AP1018" s="3"/>
      <c r="AQ1018" s="3"/>
      <c r="AR1018" s="3"/>
      <c r="AS1018" s="3"/>
      <c r="AT1018" s="3"/>
      <c r="AU1018" s="3"/>
      <c r="AV1018" s="3"/>
      <c r="AW1018" s="3"/>
      <c r="AX1018" s="3"/>
      <c r="AY1018" s="3"/>
      <c r="AZ1018" s="3"/>
      <c r="BA1018" s="76"/>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row>
    <row r="1019" spans="1:92" s="1" customFormat="1" ht="10" hidden="1" customHeight="1">
      <c r="A1019" s="42"/>
      <c r="B1019" s="3"/>
      <c r="C1019" s="48" t="s">
        <v>580</v>
      </c>
      <c r="D1019" s="48"/>
      <c r="E1019" s="3"/>
      <c r="F1019" s="3"/>
      <c r="G1019" s="3"/>
      <c r="H1019" s="3"/>
      <c r="I1019" s="3"/>
      <c r="J1019" s="3"/>
      <c r="K1019" s="3"/>
      <c r="L1019" s="3"/>
      <c r="M1019" s="3"/>
      <c r="N1019" s="3"/>
      <c r="O1019" s="48" t="s">
        <v>551</v>
      </c>
      <c r="P1019" s="3"/>
      <c r="R1019" s="3"/>
      <c r="U1019" s="3"/>
      <c r="V1019" s="3"/>
      <c r="W1019" s="3"/>
      <c r="X1019" s="3"/>
      <c r="Y1019" s="3"/>
      <c r="Z1019" s="3"/>
      <c r="AA1019" s="3"/>
      <c r="AB1019" s="3"/>
      <c r="AC1019" s="3"/>
      <c r="AE1019" s="3"/>
      <c r="AF1019" s="15" t="s">
        <v>341</v>
      </c>
      <c r="AG1019" s="3"/>
      <c r="AH1019" s="3"/>
      <c r="AI1019" s="3"/>
      <c r="AJ1019" s="3"/>
      <c r="AK1019" s="3"/>
      <c r="AL1019" s="3"/>
      <c r="AM1019" s="3"/>
      <c r="AN1019" s="3"/>
      <c r="AO1019" s="3"/>
      <c r="AP1019" s="3"/>
      <c r="AQ1019" s="3"/>
      <c r="AR1019" s="3"/>
      <c r="AS1019" s="3"/>
      <c r="AT1019" s="3"/>
      <c r="AU1019" s="3"/>
      <c r="AV1019" s="3"/>
      <c r="AW1019" s="3"/>
      <c r="AX1019" s="3"/>
      <c r="AY1019" s="3"/>
      <c r="AZ1019" s="3"/>
      <c r="BA1019" s="76"/>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row>
    <row r="1020" spans="1:92" s="1" customFormat="1" ht="10" hidden="1" customHeight="1">
      <c r="A1020" s="42"/>
      <c r="B1020" s="3"/>
      <c r="C1020" s="48" t="s">
        <v>581</v>
      </c>
      <c r="D1020" s="48"/>
      <c r="E1020" s="3"/>
      <c r="F1020" s="3"/>
      <c r="G1020" s="3"/>
      <c r="H1020" s="3"/>
      <c r="I1020" s="3"/>
      <c r="J1020" s="3"/>
      <c r="K1020" s="3"/>
      <c r="L1020" s="3"/>
      <c r="M1020" s="3"/>
      <c r="N1020" s="3"/>
      <c r="O1020" s="48" t="s">
        <v>552</v>
      </c>
      <c r="P1020" s="3"/>
      <c r="R1020" s="3"/>
      <c r="U1020" s="3"/>
      <c r="V1020" s="3"/>
      <c r="W1020" s="3"/>
      <c r="X1020" s="3"/>
      <c r="Y1020" s="3"/>
      <c r="Z1020" s="3"/>
      <c r="AA1020" s="3"/>
      <c r="AB1020" s="3"/>
      <c r="AC1020" s="3"/>
      <c r="AE1020" s="3"/>
      <c r="AF1020" s="15" t="s">
        <v>342</v>
      </c>
      <c r="AG1020" s="3"/>
      <c r="AH1020" s="3"/>
      <c r="AI1020" s="3"/>
      <c r="AJ1020" s="3"/>
      <c r="AK1020" s="3"/>
      <c r="AL1020" s="3"/>
      <c r="AM1020" s="3"/>
      <c r="AN1020" s="3"/>
      <c r="AO1020" s="3"/>
      <c r="AP1020" s="3"/>
      <c r="AQ1020" s="3"/>
      <c r="AR1020" s="3"/>
      <c r="AS1020" s="3"/>
      <c r="AT1020" s="3"/>
      <c r="AU1020" s="3"/>
      <c r="AV1020" s="3"/>
      <c r="AW1020" s="3"/>
      <c r="AX1020" s="3"/>
      <c r="AY1020" s="3"/>
      <c r="AZ1020" s="3"/>
      <c r="BA1020" s="76"/>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row>
    <row r="1021" spans="1:92" s="1" customFormat="1" ht="10" hidden="1" customHeight="1">
      <c r="A1021" s="42"/>
      <c r="B1021" s="3"/>
      <c r="C1021" s="48" t="s">
        <v>582</v>
      </c>
      <c r="D1021" s="48"/>
      <c r="E1021" s="3"/>
      <c r="F1021" s="3"/>
      <c r="G1021" s="3"/>
      <c r="H1021" s="3"/>
      <c r="I1021" s="3"/>
      <c r="J1021" s="3"/>
      <c r="K1021" s="3"/>
      <c r="L1021" s="3"/>
      <c r="M1021" s="3"/>
      <c r="N1021" s="3"/>
      <c r="O1021" s="48" t="s">
        <v>593</v>
      </c>
      <c r="P1021" s="3"/>
      <c r="R1021" s="3"/>
      <c r="U1021" s="3"/>
      <c r="V1021" s="3"/>
      <c r="W1021" s="3"/>
      <c r="X1021" s="3"/>
      <c r="Y1021" s="3"/>
      <c r="Z1021" s="3"/>
      <c r="AA1021" s="3"/>
      <c r="AB1021" s="3"/>
      <c r="AC1021" s="3"/>
      <c r="AE1021" s="3"/>
      <c r="AF1021" s="15" t="s">
        <v>345</v>
      </c>
      <c r="AG1021" s="3"/>
      <c r="AH1021" s="3"/>
      <c r="AI1021" s="3"/>
      <c r="AJ1021" s="3"/>
      <c r="AK1021" s="3"/>
      <c r="AL1021" s="3"/>
      <c r="AM1021" s="3"/>
      <c r="AN1021" s="3"/>
      <c r="AO1021" s="3"/>
      <c r="AP1021" s="3"/>
      <c r="AQ1021" s="3"/>
      <c r="AR1021" s="3"/>
      <c r="AS1021" s="3"/>
      <c r="AT1021" s="3"/>
      <c r="AU1021" s="3"/>
      <c r="AV1021" s="3"/>
      <c r="AW1021" s="3"/>
      <c r="AX1021" s="3"/>
      <c r="AY1021" s="3"/>
      <c r="AZ1021" s="3"/>
      <c r="BA1021" s="76"/>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row>
    <row r="1022" spans="1:92" s="1" customFormat="1" ht="10" hidden="1" customHeight="1">
      <c r="A1022" s="42"/>
      <c r="B1022" s="3"/>
      <c r="C1022" s="48" t="s">
        <v>583</v>
      </c>
      <c r="D1022" s="48"/>
      <c r="E1022" s="3"/>
      <c r="F1022" s="3"/>
      <c r="G1022" s="3"/>
      <c r="H1022" s="3"/>
      <c r="I1022" s="3"/>
      <c r="J1022" s="3"/>
      <c r="K1022" s="3"/>
      <c r="L1022" s="3"/>
      <c r="M1022" s="3"/>
      <c r="N1022" s="3"/>
      <c r="O1022" s="48" t="s">
        <v>553</v>
      </c>
      <c r="P1022" s="3"/>
      <c r="R1022" s="3"/>
      <c r="U1022" s="3"/>
      <c r="V1022" s="3"/>
      <c r="W1022" s="3"/>
      <c r="X1022" s="3"/>
      <c r="Y1022" s="3"/>
      <c r="Z1022" s="3"/>
      <c r="AA1022" s="3"/>
      <c r="AB1022" s="3"/>
      <c r="AC1022" s="3"/>
      <c r="AE1022" s="3"/>
      <c r="AF1022" s="15" t="s">
        <v>346</v>
      </c>
      <c r="AG1022" s="3"/>
      <c r="AH1022" s="3"/>
      <c r="AI1022" s="3"/>
      <c r="AJ1022" s="3"/>
      <c r="AK1022" s="3"/>
      <c r="AL1022" s="3"/>
      <c r="AM1022" s="3"/>
      <c r="AN1022" s="3"/>
      <c r="AO1022" s="3"/>
      <c r="AP1022" s="3"/>
      <c r="AQ1022" s="3"/>
      <c r="AR1022" s="3"/>
      <c r="AS1022" s="3"/>
      <c r="AT1022" s="3"/>
      <c r="AU1022" s="3"/>
      <c r="AV1022" s="3"/>
      <c r="AW1022" s="3"/>
      <c r="AX1022" s="3"/>
      <c r="AY1022" s="3"/>
      <c r="AZ1022" s="3"/>
      <c r="BA1022" s="76"/>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row>
    <row r="1023" spans="1:92" s="1" customFormat="1" ht="10" hidden="1" customHeight="1">
      <c r="A1023" s="42"/>
      <c r="B1023" s="3"/>
      <c r="C1023" s="48" t="s">
        <v>584</v>
      </c>
      <c r="D1023" s="48"/>
      <c r="E1023" s="3"/>
      <c r="F1023" s="3"/>
      <c r="G1023" s="3"/>
      <c r="H1023" s="3"/>
      <c r="I1023" s="3"/>
      <c r="J1023" s="3"/>
      <c r="K1023" s="3"/>
      <c r="L1023" s="3"/>
      <c r="M1023" s="3"/>
      <c r="N1023" s="3"/>
      <c r="O1023" s="48" t="s">
        <v>554</v>
      </c>
      <c r="P1023" s="3"/>
      <c r="R1023" s="3"/>
      <c r="U1023" s="3"/>
      <c r="V1023" s="3"/>
      <c r="W1023" s="3"/>
      <c r="X1023" s="3"/>
      <c r="Y1023" s="3"/>
      <c r="Z1023" s="3"/>
      <c r="AA1023" s="3"/>
      <c r="AB1023" s="3"/>
      <c r="AC1023" s="3"/>
      <c r="AE1023" s="3"/>
      <c r="AF1023" s="15" t="s">
        <v>349</v>
      </c>
      <c r="AG1023" s="3"/>
      <c r="AH1023" s="3"/>
      <c r="AI1023" s="3"/>
      <c r="AJ1023" s="3"/>
      <c r="AK1023" s="3"/>
      <c r="AL1023" s="3"/>
      <c r="AM1023" s="3"/>
      <c r="AN1023" s="3"/>
      <c r="AO1023" s="3"/>
      <c r="AP1023" s="3"/>
      <c r="AQ1023" s="3"/>
      <c r="AR1023" s="3"/>
      <c r="AS1023" s="3"/>
      <c r="AT1023" s="3"/>
      <c r="AU1023" s="3"/>
      <c r="AV1023" s="3"/>
      <c r="AW1023" s="3"/>
      <c r="AX1023" s="3"/>
      <c r="AY1023" s="3"/>
      <c r="AZ1023" s="3"/>
      <c r="BA1023" s="76"/>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row>
    <row r="1024" spans="1:92" s="1" customFormat="1" ht="10" hidden="1" customHeight="1">
      <c r="A1024" s="42"/>
      <c r="B1024" s="3"/>
      <c r="C1024" s="48" t="s">
        <v>585</v>
      </c>
      <c r="D1024" s="48"/>
      <c r="E1024" s="3"/>
      <c r="F1024" s="3"/>
      <c r="G1024" s="3"/>
      <c r="H1024" s="3"/>
      <c r="I1024" s="3"/>
      <c r="J1024" s="3"/>
      <c r="K1024" s="3"/>
      <c r="L1024" s="3"/>
      <c r="M1024" s="3"/>
      <c r="N1024" s="3"/>
      <c r="O1024" s="48" t="s">
        <v>592</v>
      </c>
      <c r="P1024" s="3"/>
      <c r="R1024" s="3"/>
      <c r="U1024" s="3"/>
      <c r="V1024" s="3"/>
      <c r="W1024" s="3"/>
      <c r="X1024" s="3"/>
      <c r="Y1024" s="3"/>
      <c r="Z1024" s="3"/>
      <c r="AA1024" s="3"/>
      <c r="AB1024" s="3"/>
      <c r="AC1024" s="3"/>
      <c r="AE1024" s="3"/>
      <c r="AF1024" s="15" t="s">
        <v>350</v>
      </c>
      <c r="AG1024" s="3"/>
      <c r="AH1024" s="3"/>
      <c r="AI1024" s="3"/>
      <c r="AJ1024" s="3"/>
      <c r="AK1024" s="3"/>
      <c r="AL1024" s="3"/>
      <c r="AM1024" s="3"/>
      <c r="AN1024" s="3"/>
      <c r="AO1024" s="3"/>
      <c r="AP1024" s="3"/>
      <c r="AQ1024" s="3"/>
      <c r="AR1024" s="3"/>
      <c r="AS1024" s="3"/>
      <c r="AT1024" s="3"/>
      <c r="AU1024" s="3"/>
      <c r="AV1024" s="3"/>
      <c r="AW1024" s="3"/>
      <c r="AX1024" s="3"/>
      <c r="AY1024" s="3"/>
      <c r="AZ1024" s="3"/>
      <c r="BA1024" s="76"/>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row>
    <row r="1025" spans="1:92" s="1" customFormat="1" ht="10" hidden="1" customHeight="1">
      <c r="A1025" s="42"/>
      <c r="B1025" s="3"/>
      <c r="C1025" s="48" t="s">
        <v>586</v>
      </c>
      <c r="D1025" s="48"/>
      <c r="E1025" s="3"/>
      <c r="F1025" s="3"/>
      <c r="G1025" s="3"/>
      <c r="H1025" s="3"/>
      <c r="I1025" s="3"/>
      <c r="J1025" s="3"/>
      <c r="K1025" s="3"/>
      <c r="L1025" s="3"/>
      <c r="M1025" s="3"/>
      <c r="N1025" s="3"/>
      <c r="O1025" s="48" t="s">
        <v>615</v>
      </c>
      <c r="P1025" s="3"/>
      <c r="R1025" s="3"/>
      <c r="U1025" s="3"/>
      <c r="V1025" s="3"/>
      <c r="W1025" s="3"/>
      <c r="X1025" s="3"/>
      <c r="Y1025" s="3"/>
      <c r="Z1025" s="3"/>
      <c r="AA1025" s="3"/>
      <c r="AB1025" s="3"/>
      <c r="AC1025" s="3"/>
      <c r="AE1025" s="3"/>
      <c r="AF1025" s="15" t="s">
        <v>353</v>
      </c>
      <c r="AG1025" s="3"/>
      <c r="AH1025" s="3"/>
      <c r="AI1025" s="3"/>
      <c r="AJ1025" s="3"/>
      <c r="AK1025" s="3"/>
      <c r="AL1025" s="3"/>
      <c r="AM1025" s="3"/>
      <c r="AN1025" s="3"/>
      <c r="AO1025" s="3"/>
      <c r="AP1025" s="3"/>
      <c r="AQ1025" s="3"/>
      <c r="AR1025" s="3"/>
      <c r="AS1025" s="3"/>
      <c r="AT1025" s="3"/>
      <c r="AU1025" s="3"/>
      <c r="AV1025" s="3"/>
      <c r="AW1025" s="3"/>
      <c r="AX1025" s="3"/>
      <c r="AY1025" s="3"/>
      <c r="AZ1025" s="3"/>
      <c r="BA1025" s="76"/>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row>
    <row r="1026" spans="1:92" s="1" customFormat="1" ht="10" hidden="1" customHeight="1">
      <c r="A1026" s="42"/>
      <c r="B1026" s="3"/>
      <c r="C1026" s="48" t="s">
        <v>587</v>
      </c>
      <c r="D1026" s="48"/>
      <c r="E1026" s="3"/>
      <c r="F1026" s="3"/>
      <c r="G1026" s="3"/>
      <c r="H1026" s="3"/>
      <c r="I1026" s="3"/>
      <c r="J1026" s="3"/>
      <c r="K1026" s="3"/>
      <c r="L1026" s="3"/>
      <c r="M1026" s="3"/>
      <c r="N1026" s="3"/>
      <c r="O1026" s="48" t="s">
        <v>555</v>
      </c>
      <c r="P1026" s="3"/>
      <c r="R1026" s="3"/>
      <c r="U1026" s="3"/>
      <c r="V1026" s="3"/>
      <c r="W1026" s="3"/>
      <c r="X1026" s="3"/>
      <c r="Y1026" s="3"/>
      <c r="Z1026" s="3"/>
      <c r="AA1026" s="3"/>
      <c r="AB1026" s="3"/>
      <c r="AC1026" s="3"/>
      <c r="AE1026" s="3"/>
      <c r="AF1026" s="15" t="s">
        <v>354</v>
      </c>
      <c r="AG1026" s="3"/>
      <c r="AH1026" s="3"/>
      <c r="AI1026" s="3"/>
      <c r="AJ1026" s="3"/>
      <c r="AK1026" s="3"/>
      <c r="AL1026" s="3"/>
      <c r="AM1026" s="3"/>
      <c r="AN1026" s="3"/>
      <c r="AO1026" s="3"/>
      <c r="AP1026" s="3"/>
      <c r="AQ1026" s="3"/>
      <c r="AR1026" s="3"/>
      <c r="AS1026" s="3"/>
      <c r="AT1026" s="3"/>
      <c r="AU1026" s="3"/>
      <c r="AV1026" s="3"/>
      <c r="AW1026" s="3"/>
      <c r="AX1026" s="3"/>
      <c r="AY1026" s="3"/>
      <c r="AZ1026" s="3"/>
      <c r="BA1026" s="76"/>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row>
    <row r="1027" spans="1:92" s="1" customFormat="1" ht="10" hidden="1" customHeight="1">
      <c r="A1027" s="42"/>
      <c r="B1027" s="3"/>
      <c r="C1027" s="48" t="s">
        <v>588</v>
      </c>
      <c r="D1027" s="48"/>
      <c r="E1027" s="3"/>
      <c r="F1027" s="3"/>
      <c r="G1027" s="3"/>
      <c r="H1027" s="3"/>
      <c r="I1027" s="3"/>
      <c r="J1027" s="3"/>
      <c r="K1027" s="3"/>
      <c r="L1027" s="3"/>
      <c r="M1027" s="3"/>
      <c r="N1027" s="3"/>
      <c r="O1027" s="48" t="s">
        <v>610</v>
      </c>
      <c r="P1027" s="3"/>
      <c r="R1027" s="3"/>
      <c r="U1027" s="3"/>
      <c r="V1027" s="3"/>
      <c r="W1027" s="3"/>
      <c r="X1027" s="3"/>
      <c r="Y1027" s="3"/>
      <c r="Z1027" s="3"/>
      <c r="AA1027" s="3"/>
      <c r="AB1027" s="3"/>
      <c r="AC1027" s="3"/>
      <c r="AE1027" s="3"/>
      <c r="AF1027" s="15" t="s">
        <v>357</v>
      </c>
      <c r="AG1027" s="3"/>
      <c r="AH1027" s="3"/>
      <c r="AI1027" s="3"/>
      <c r="AJ1027" s="3"/>
      <c r="AK1027" s="3"/>
      <c r="AL1027" s="3"/>
      <c r="AM1027" s="3"/>
      <c r="AN1027" s="3"/>
      <c r="AO1027" s="3"/>
      <c r="AP1027" s="3"/>
      <c r="AQ1027" s="3"/>
      <c r="AR1027" s="3"/>
      <c r="AS1027" s="3"/>
      <c r="AT1027" s="3"/>
      <c r="AU1027" s="3"/>
      <c r="AV1027" s="3"/>
      <c r="AW1027" s="3"/>
      <c r="AX1027" s="3"/>
      <c r="AY1027" s="3"/>
      <c r="AZ1027" s="3"/>
      <c r="BA1027" s="76"/>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row>
    <row r="1028" spans="1:92" s="1" customFormat="1" ht="10" hidden="1" customHeight="1">
      <c r="A1028" s="42"/>
      <c r="B1028" s="3"/>
      <c r="C1028" s="48" t="s">
        <v>589</v>
      </c>
      <c r="D1028" s="48"/>
      <c r="E1028" s="3"/>
      <c r="F1028" s="3"/>
      <c r="G1028" s="3"/>
      <c r="H1028" s="3"/>
      <c r="I1028" s="3"/>
      <c r="J1028" s="3"/>
      <c r="K1028" s="3"/>
      <c r="L1028" s="3"/>
      <c r="M1028" s="3"/>
      <c r="N1028" s="3"/>
      <c r="O1028" s="48" t="s">
        <v>609</v>
      </c>
      <c r="P1028" s="3"/>
      <c r="R1028" s="3"/>
      <c r="U1028" s="3"/>
      <c r="V1028" s="3"/>
      <c r="W1028" s="3"/>
      <c r="X1028" s="3"/>
      <c r="Y1028" s="3"/>
      <c r="Z1028" s="3"/>
      <c r="AA1028" s="3"/>
      <c r="AB1028" s="3"/>
      <c r="AC1028" s="3"/>
      <c r="AE1028" s="3"/>
      <c r="AF1028" s="15" t="s">
        <v>358</v>
      </c>
      <c r="AG1028" s="3"/>
      <c r="AH1028" s="3"/>
      <c r="AI1028" s="3"/>
      <c r="AJ1028" s="3"/>
      <c r="AK1028" s="3"/>
      <c r="AL1028" s="3"/>
      <c r="AM1028" s="3"/>
      <c r="AN1028" s="3"/>
      <c r="AO1028" s="3"/>
      <c r="AP1028" s="3"/>
      <c r="AQ1028" s="3"/>
      <c r="AR1028" s="3"/>
      <c r="AS1028" s="3"/>
      <c r="AT1028" s="3"/>
      <c r="AU1028" s="3"/>
      <c r="AV1028" s="3"/>
      <c r="AW1028" s="3"/>
      <c r="AX1028" s="3"/>
      <c r="AY1028" s="3"/>
      <c r="AZ1028" s="3"/>
      <c r="BA1028" s="76"/>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row>
    <row r="1029" spans="1:92" s="1" customFormat="1" ht="10" hidden="1" customHeight="1">
      <c r="A1029" s="42"/>
      <c r="B1029" s="3"/>
      <c r="D1029" s="3"/>
      <c r="E1029" s="3"/>
      <c r="F1029" s="3"/>
      <c r="G1029" s="3"/>
      <c r="H1029" s="3"/>
      <c r="I1029" s="3"/>
      <c r="J1029" s="3"/>
      <c r="K1029" s="3"/>
      <c r="L1029" s="3"/>
      <c r="M1029" s="3"/>
      <c r="N1029" s="3"/>
      <c r="O1029" s="48" t="s">
        <v>590</v>
      </c>
      <c r="P1029" s="3"/>
      <c r="R1029" s="3"/>
      <c r="U1029" s="3"/>
      <c r="V1029" s="3"/>
      <c r="W1029" s="3"/>
      <c r="X1029" s="3"/>
      <c r="Y1029" s="3"/>
      <c r="Z1029" s="3"/>
      <c r="AA1029" s="3"/>
      <c r="AB1029" s="3"/>
      <c r="AC1029" s="3"/>
      <c r="AE1029" s="3"/>
      <c r="AF1029" s="15" t="s">
        <v>361</v>
      </c>
      <c r="AG1029" s="3"/>
      <c r="AH1029" s="3"/>
      <c r="AI1029" s="3"/>
      <c r="AJ1029" s="3"/>
      <c r="AK1029" s="3"/>
      <c r="AL1029" s="3"/>
      <c r="AM1029" s="3"/>
      <c r="AN1029" s="3"/>
      <c r="AO1029" s="3"/>
      <c r="AP1029" s="3"/>
      <c r="AQ1029" s="3"/>
      <c r="AR1029" s="3"/>
      <c r="AS1029" s="3"/>
      <c r="AT1029" s="3"/>
      <c r="AU1029" s="3"/>
      <c r="AV1029" s="3"/>
      <c r="AW1029" s="3"/>
      <c r="AX1029" s="3"/>
      <c r="AY1029" s="3"/>
      <c r="AZ1029" s="3"/>
      <c r="BA1029" s="76"/>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row>
    <row r="1030" spans="1:92" s="1" customFormat="1" ht="10" hidden="1" customHeight="1">
      <c r="A1030" s="42"/>
      <c r="B1030" s="3"/>
      <c r="D1030" s="3"/>
      <c r="E1030" s="3"/>
      <c r="F1030" s="3"/>
      <c r="G1030" s="3"/>
      <c r="H1030" s="3"/>
      <c r="I1030" s="3"/>
      <c r="J1030" s="3"/>
      <c r="K1030" s="3"/>
      <c r="L1030" s="3"/>
      <c r="M1030" s="3"/>
      <c r="N1030" s="3"/>
      <c r="O1030" s="48" t="s">
        <v>611</v>
      </c>
      <c r="P1030" s="3"/>
      <c r="R1030" s="3"/>
      <c r="U1030" s="3"/>
      <c r="V1030" s="3"/>
      <c r="W1030" s="3"/>
      <c r="X1030" s="3"/>
      <c r="Y1030" s="3"/>
      <c r="Z1030" s="3"/>
      <c r="AA1030" s="3"/>
      <c r="AB1030" s="3"/>
      <c r="AC1030" s="3"/>
      <c r="AE1030" s="3"/>
      <c r="AF1030" s="15" t="s">
        <v>362</v>
      </c>
      <c r="AG1030" s="3"/>
      <c r="AH1030" s="3"/>
      <c r="AI1030" s="3"/>
      <c r="AJ1030" s="3"/>
      <c r="AK1030" s="3"/>
      <c r="AL1030" s="3"/>
      <c r="AM1030" s="3"/>
      <c r="AN1030" s="3"/>
      <c r="AO1030" s="3"/>
      <c r="AP1030" s="3"/>
      <c r="AQ1030" s="3"/>
      <c r="AR1030" s="3"/>
      <c r="AS1030" s="3"/>
      <c r="AT1030" s="3"/>
      <c r="AU1030" s="3"/>
      <c r="AV1030" s="3"/>
      <c r="AW1030" s="3"/>
      <c r="AX1030" s="3"/>
      <c r="AY1030" s="3"/>
      <c r="AZ1030" s="3"/>
      <c r="BA1030" s="76"/>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row>
    <row r="1031" spans="1:92" s="1" customFormat="1" ht="10" hidden="1" customHeight="1">
      <c r="A1031" s="42"/>
      <c r="B1031" s="3"/>
      <c r="D1031" s="3"/>
      <c r="E1031" s="3"/>
      <c r="F1031" s="3"/>
      <c r="G1031" s="3"/>
      <c r="H1031" s="3"/>
      <c r="I1031" s="3"/>
      <c r="J1031" s="3"/>
      <c r="K1031" s="3"/>
      <c r="L1031" s="3"/>
      <c r="M1031" s="3"/>
      <c r="N1031" s="3"/>
      <c r="O1031" s="48" t="s">
        <v>612</v>
      </c>
      <c r="P1031" s="26"/>
      <c r="R1031" s="3"/>
      <c r="U1031" s="3"/>
      <c r="V1031" s="3"/>
      <c r="W1031" s="3"/>
      <c r="X1031" s="3"/>
      <c r="Y1031" s="3"/>
      <c r="Z1031" s="3"/>
      <c r="AA1031" s="3"/>
      <c r="AB1031" s="3"/>
      <c r="AC1031" s="3"/>
      <c r="AE1031" s="3"/>
      <c r="AF1031" s="15" t="s">
        <v>363</v>
      </c>
      <c r="AG1031" s="3"/>
      <c r="AH1031" s="3"/>
      <c r="AI1031" s="3"/>
      <c r="AJ1031" s="3"/>
      <c r="AK1031" s="3"/>
      <c r="AL1031" s="3"/>
      <c r="AM1031" s="3"/>
      <c r="AN1031" s="3"/>
      <c r="AO1031" s="3"/>
      <c r="AP1031" s="3"/>
      <c r="AQ1031" s="3"/>
      <c r="AR1031" s="3"/>
      <c r="AS1031" s="3"/>
      <c r="AT1031" s="3"/>
      <c r="AU1031" s="3"/>
      <c r="AV1031" s="3"/>
      <c r="AW1031" s="3"/>
      <c r="AX1031" s="3"/>
      <c r="AY1031" s="3"/>
      <c r="AZ1031" s="3"/>
      <c r="BA1031" s="76"/>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row>
    <row r="1032" spans="1:92" s="1" customFormat="1" ht="10" hidden="1" customHeight="1">
      <c r="A1032" s="42"/>
      <c r="B1032" s="26"/>
      <c r="D1032" s="26"/>
      <c r="E1032" s="26"/>
      <c r="F1032" s="26"/>
      <c r="G1032" s="26"/>
      <c r="H1032" s="26"/>
      <c r="I1032" s="26"/>
      <c r="J1032" s="26"/>
      <c r="K1032" s="26"/>
      <c r="L1032" s="26"/>
      <c r="M1032" s="26"/>
      <c r="N1032" s="26"/>
      <c r="O1032" s="48" t="s">
        <v>591</v>
      </c>
      <c r="P1032" s="3"/>
      <c r="R1032" s="26"/>
      <c r="U1032" s="26"/>
      <c r="V1032" s="26"/>
      <c r="W1032" s="26"/>
      <c r="X1032" s="26"/>
      <c r="Y1032" s="26"/>
      <c r="Z1032" s="26"/>
      <c r="AA1032" s="26"/>
      <c r="AB1032" s="26"/>
      <c r="AC1032" s="26"/>
      <c r="AE1032" s="26"/>
      <c r="AF1032" s="15" t="s">
        <v>364</v>
      </c>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77"/>
      <c r="BB1032" s="26"/>
      <c r="BC1032" s="26"/>
      <c r="BD1032" s="26"/>
      <c r="BE1032" s="26"/>
      <c r="BF1032" s="26"/>
      <c r="BG1032" s="26"/>
      <c r="BH1032" s="26"/>
      <c r="BI1032" s="26"/>
      <c r="BJ1032" s="26"/>
      <c r="BK1032" s="26"/>
      <c r="BL1032" s="26"/>
      <c r="BM1032" s="26"/>
      <c r="BN1032" s="26"/>
      <c r="BO1032" s="26"/>
      <c r="BP1032" s="26"/>
      <c r="BQ1032" s="26"/>
      <c r="BR1032" s="26"/>
      <c r="BS1032" s="26"/>
      <c r="BT1032" s="26"/>
      <c r="BU1032" s="26"/>
      <c r="BV1032" s="26"/>
      <c r="BW1032" s="26"/>
      <c r="BX1032" s="26"/>
      <c r="BY1032" s="26"/>
      <c r="BZ1032" s="26"/>
      <c r="CA1032" s="26"/>
      <c r="CB1032" s="26"/>
      <c r="CC1032" s="26"/>
      <c r="CD1032" s="26"/>
      <c r="CE1032" s="26"/>
      <c r="CF1032" s="26"/>
      <c r="CG1032" s="26"/>
      <c r="CH1032" s="26"/>
      <c r="CI1032" s="26"/>
      <c r="CJ1032" s="26"/>
      <c r="CK1032" s="26"/>
      <c r="CL1032" s="26"/>
      <c r="CM1032" s="26"/>
      <c r="CN1032" s="26"/>
    </row>
    <row r="1033" spans="1:92" s="1" customFormat="1" ht="10" hidden="1" customHeight="1">
      <c r="A1033" s="42"/>
      <c r="B1033" s="3"/>
      <c r="D1033" s="3"/>
      <c r="E1033" s="3"/>
      <c r="F1033" s="3"/>
      <c r="G1033" s="3"/>
      <c r="H1033" s="3"/>
      <c r="I1033" s="3"/>
      <c r="J1033" s="3"/>
      <c r="K1033" s="3"/>
      <c r="L1033" s="3"/>
      <c r="M1033" s="3"/>
      <c r="N1033" s="3"/>
      <c r="O1033" s="48" t="s">
        <v>613</v>
      </c>
      <c r="P1033" s="3"/>
      <c r="R1033" s="3"/>
      <c r="U1033" s="3"/>
      <c r="V1033" s="3"/>
      <c r="W1033" s="3"/>
      <c r="X1033" s="3"/>
      <c r="Y1033" s="3"/>
      <c r="Z1033" s="3"/>
      <c r="AA1033" s="3"/>
      <c r="AB1033" s="3"/>
      <c r="AC1033" s="3"/>
      <c r="AE1033" s="3"/>
      <c r="AF1033" s="15" t="s">
        <v>365</v>
      </c>
      <c r="AG1033" s="3"/>
      <c r="AH1033" s="3"/>
      <c r="AI1033" s="3"/>
      <c r="AJ1033" s="3"/>
      <c r="AK1033" s="3"/>
      <c r="AL1033" s="3"/>
      <c r="AM1033" s="3"/>
      <c r="AN1033" s="3"/>
      <c r="AO1033" s="3"/>
      <c r="AP1033" s="3"/>
      <c r="AQ1033" s="3"/>
      <c r="AR1033" s="3"/>
      <c r="AS1033" s="3"/>
      <c r="AT1033" s="3"/>
      <c r="AU1033" s="3"/>
      <c r="AV1033" s="3"/>
      <c r="AW1033" s="3"/>
      <c r="AX1033" s="3"/>
      <c r="AY1033" s="3"/>
      <c r="AZ1033" s="3"/>
      <c r="BA1033" s="76"/>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row>
    <row r="1034" spans="1:92" s="1" customFormat="1" ht="10" hidden="1" customHeight="1">
      <c r="A1034" s="42"/>
      <c r="B1034" s="3"/>
      <c r="D1034" s="3"/>
      <c r="E1034" s="3"/>
      <c r="F1034" s="3"/>
      <c r="G1034" s="3"/>
      <c r="H1034" s="3"/>
      <c r="I1034" s="3"/>
      <c r="J1034" s="3"/>
      <c r="K1034" s="3"/>
      <c r="L1034" s="3"/>
      <c r="M1034" s="3"/>
      <c r="N1034" s="3"/>
      <c r="O1034" s="48" t="s">
        <v>556</v>
      </c>
      <c r="P1034" s="3"/>
      <c r="R1034" s="3"/>
      <c r="U1034" s="3"/>
      <c r="V1034" s="3"/>
      <c r="W1034" s="3"/>
      <c r="X1034" s="3"/>
      <c r="Y1034" s="3"/>
      <c r="Z1034" s="3"/>
      <c r="AA1034" s="3"/>
      <c r="AB1034" s="3"/>
      <c r="AC1034" s="3"/>
      <c r="AE1034" s="3"/>
      <c r="AF1034" s="15" t="s">
        <v>366</v>
      </c>
      <c r="AG1034" s="3"/>
      <c r="AH1034" s="3"/>
      <c r="AI1034" s="3"/>
      <c r="AJ1034" s="3"/>
      <c r="AK1034" s="3"/>
      <c r="AL1034" s="3"/>
      <c r="AM1034" s="3"/>
      <c r="AN1034" s="3"/>
      <c r="AO1034" s="3"/>
      <c r="AP1034" s="3"/>
      <c r="AQ1034" s="3"/>
      <c r="AR1034" s="3"/>
      <c r="AS1034" s="3"/>
      <c r="AT1034" s="3"/>
      <c r="AU1034" s="3"/>
      <c r="AV1034" s="3"/>
      <c r="AW1034" s="3"/>
      <c r="AX1034" s="3"/>
      <c r="AY1034" s="3"/>
      <c r="AZ1034" s="3"/>
      <c r="BA1034" s="76"/>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row>
    <row r="1035" spans="1:92" s="1" customFormat="1" ht="10" hidden="1" customHeight="1">
      <c r="A1035" s="42"/>
      <c r="B1035" s="3"/>
      <c r="D1035" s="3"/>
      <c r="E1035" s="3"/>
      <c r="F1035" s="3"/>
      <c r="G1035" s="3"/>
      <c r="H1035" s="3"/>
      <c r="I1035" s="3"/>
      <c r="J1035" s="3"/>
      <c r="K1035" s="3"/>
      <c r="L1035" s="3"/>
      <c r="M1035" s="3"/>
      <c r="N1035" s="3"/>
      <c r="O1035" s="48" t="s">
        <v>557</v>
      </c>
      <c r="P1035" s="26"/>
      <c r="R1035" s="3"/>
      <c r="U1035" s="3"/>
      <c r="V1035" s="3"/>
      <c r="W1035" s="3"/>
      <c r="X1035" s="3"/>
      <c r="Y1035" s="3"/>
      <c r="Z1035" s="3"/>
      <c r="AA1035" s="3"/>
      <c r="AB1035" s="3"/>
      <c r="AC1035" s="3"/>
      <c r="AE1035" s="3"/>
      <c r="AF1035" s="15" t="s">
        <v>367</v>
      </c>
      <c r="AG1035" s="3"/>
      <c r="AH1035" s="3"/>
      <c r="AI1035" s="3"/>
      <c r="AJ1035" s="3"/>
      <c r="AK1035" s="3"/>
      <c r="AL1035" s="3"/>
      <c r="AM1035" s="3"/>
      <c r="AN1035" s="3"/>
      <c r="AO1035" s="3"/>
      <c r="AP1035" s="3"/>
      <c r="AQ1035" s="3"/>
      <c r="AR1035" s="3"/>
      <c r="AS1035" s="3"/>
      <c r="AT1035" s="3"/>
      <c r="AU1035" s="3"/>
      <c r="AV1035" s="3"/>
      <c r="AW1035" s="3"/>
      <c r="AX1035" s="3"/>
      <c r="AY1035" s="3"/>
      <c r="AZ1035" s="3"/>
      <c r="BA1035" s="76"/>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row>
    <row r="1036" spans="1:92" s="1" customFormat="1" ht="10" hidden="1" customHeight="1">
      <c r="A1036" s="42"/>
      <c r="B1036" s="26"/>
      <c r="D1036" s="26"/>
      <c r="E1036" s="26"/>
      <c r="F1036" s="26"/>
      <c r="G1036" s="26"/>
      <c r="H1036" s="26"/>
      <c r="I1036" s="26"/>
      <c r="J1036" s="26"/>
      <c r="K1036" s="26"/>
      <c r="L1036" s="26"/>
      <c r="M1036" s="26"/>
      <c r="N1036" s="26"/>
      <c r="O1036" s="48" t="s">
        <v>558</v>
      </c>
      <c r="P1036" s="26"/>
      <c r="R1036" s="26"/>
      <c r="U1036" s="26"/>
      <c r="V1036" s="26"/>
      <c r="W1036" s="26"/>
      <c r="X1036" s="26"/>
      <c r="Y1036" s="26"/>
      <c r="Z1036" s="26"/>
      <c r="AA1036" s="26"/>
      <c r="AB1036" s="26"/>
      <c r="AC1036" s="26"/>
      <c r="AE1036" s="26"/>
      <c r="AF1036" s="15" t="s">
        <v>368</v>
      </c>
      <c r="AG1036" s="26"/>
      <c r="AH1036" s="26"/>
      <c r="AI1036" s="26"/>
      <c r="AJ1036" s="26"/>
      <c r="AK1036" s="26"/>
      <c r="AL1036" s="26"/>
      <c r="AM1036" s="26"/>
      <c r="AN1036" s="26"/>
      <c r="AO1036" s="26"/>
      <c r="AP1036" s="26"/>
      <c r="AQ1036" s="26"/>
      <c r="AR1036" s="26"/>
      <c r="AS1036" s="26"/>
      <c r="AT1036" s="26"/>
      <c r="AU1036" s="26"/>
      <c r="AV1036" s="26"/>
      <c r="AW1036" s="26"/>
      <c r="AX1036" s="26"/>
      <c r="AY1036" s="26"/>
      <c r="AZ1036" s="26"/>
      <c r="BA1036" s="77"/>
      <c r="BB1036" s="26"/>
      <c r="BC1036" s="26"/>
      <c r="BD1036" s="26"/>
      <c r="BE1036" s="26"/>
      <c r="BF1036" s="26"/>
      <c r="BG1036" s="26"/>
      <c r="BH1036" s="26"/>
      <c r="BI1036" s="26"/>
      <c r="BJ1036" s="26"/>
      <c r="BK1036" s="26"/>
      <c r="BL1036" s="26"/>
      <c r="BM1036" s="26"/>
      <c r="BN1036" s="26"/>
      <c r="BO1036" s="26"/>
      <c r="BP1036" s="26"/>
      <c r="BQ1036" s="26"/>
      <c r="BR1036" s="26"/>
      <c r="BS1036" s="26"/>
      <c r="BT1036" s="26"/>
      <c r="BU1036" s="26"/>
      <c r="BV1036" s="26"/>
      <c r="BW1036" s="26"/>
      <c r="BX1036" s="26"/>
      <c r="BY1036" s="26"/>
      <c r="BZ1036" s="26"/>
      <c r="CA1036" s="26"/>
      <c r="CB1036" s="26"/>
      <c r="CC1036" s="26"/>
      <c r="CD1036" s="26"/>
      <c r="CE1036" s="26"/>
      <c r="CF1036" s="26"/>
      <c r="CG1036" s="26"/>
      <c r="CH1036" s="26"/>
      <c r="CI1036" s="26"/>
      <c r="CJ1036" s="26"/>
      <c r="CK1036" s="26"/>
      <c r="CL1036" s="26"/>
      <c r="CM1036" s="26"/>
      <c r="CN1036" s="26"/>
    </row>
    <row r="1037" spans="1:92" s="1" customFormat="1" ht="10" hidden="1" customHeight="1">
      <c r="A1037" s="42"/>
      <c r="B1037" s="26"/>
      <c r="D1037" s="26"/>
      <c r="E1037" s="26"/>
      <c r="F1037" s="26"/>
      <c r="G1037" s="26"/>
      <c r="H1037" s="26"/>
      <c r="I1037" s="26"/>
      <c r="J1037" s="26"/>
      <c r="K1037" s="26"/>
      <c r="L1037" s="26"/>
      <c r="M1037" s="26"/>
      <c r="N1037" s="26"/>
      <c r="O1037" s="48" t="s">
        <v>614</v>
      </c>
      <c r="P1037" s="3"/>
      <c r="R1037" s="26"/>
      <c r="U1037" s="26"/>
      <c r="V1037" s="26"/>
      <c r="W1037" s="26"/>
      <c r="X1037" s="26"/>
      <c r="Y1037" s="26"/>
      <c r="Z1037" s="26"/>
      <c r="AA1037" s="26"/>
      <c r="AB1037" s="26"/>
      <c r="AC1037" s="26"/>
      <c r="AE1037" s="26"/>
      <c r="AF1037" s="15" t="s">
        <v>369</v>
      </c>
      <c r="AG1037" s="26"/>
      <c r="AH1037" s="26"/>
      <c r="AI1037" s="26"/>
      <c r="AJ1037" s="26"/>
      <c r="AK1037" s="26"/>
      <c r="AL1037" s="26"/>
      <c r="AM1037" s="26"/>
      <c r="AN1037" s="26"/>
      <c r="AO1037" s="26"/>
      <c r="AP1037" s="26"/>
      <c r="AQ1037" s="26"/>
      <c r="AR1037" s="26"/>
      <c r="AS1037" s="26"/>
      <c r="AT1037" s="26"/>
      <c r="AU1037" s="26"/>
      <c r="AV1037" s="26"/>
      <c r="AW1037" s="26"/>
      <c r="AX1037" s="26"/>
      <c r="AY1037" s="26"/>
      <c r="AZ1037" s="26"/>
      <c r="BA1037" s="77"/>
      <c r="BB1037" s="26"/>
      <c r="BC1037" s="26"/>
      <c r="BD1037" s="26"/>
      <c r="BE1037" s="26"/>
      <c r="BF1037" s="26"/>
      <c r="BG1037" s="26"/>
      <c r="BH1037" s="26"/>
      <c r="BI1037" s="26"/>
      <c r="BJ1037" s="26"/>
      <c r="BK1037" s="26"/>
      <c r="BL1037" s="26"/>
      <c r="BM1037" s="26"/>
      <c r="BN1037" s="26"/>
      <c r="BO1037" s="26"/>
      <c r="BP1037" s="26"/>
      <c r="BQ1037" s="26"/>
      <c r="BR1037" s="26"/>
      <c r="BS1037" s="26"/>
      <c r="BT1037" s="26"/>
      <c r="BU1037" s="26"/>
      <c r="BV1037" s="26"/>
      <c r="BW1037" s="26"/>
      <c r="BX1037" s="26"/>
      <c r="BY1037" s="26"/>
      <c r="BZ1037" s="26"/>
      <c r="CA1037" s="26"/>
      <c r="CB1037" s="26"/>
      <c r="CC1037" s="26"/>
      <c r="CD1037" s="26"/>
      <c r="CE1037" s="26"/>
      <c r="CF1037" s="26"/>
      <c r="CG1037" s="26"/>
      <c r="CH1037" s="26"/>
      <c r="CI1037" s="26"/>
      <c r="CJ1037" s="26"/>
      <c r="CK1037" s="26"/>
      <c r="CL1037" s="26"/>
      <c r="CM1037" s="26"/>
      <c r="CN1037" s="26"/>
    </row>
    <row r="1038" spans="1:92" s="1" customFormat="1" ht="10" hidden="1" customHeight="1">
      <c r="A1038" s="42"/>
      <c r="B1038" s="3"/>
      <c r="D1038" s="3"/>
      <c r="E1038" s="3"/>
      <c r="F1038" s="3"/>
      <c r="G1038" s="3"/>
      <c r="H1038" s="3"/>
      <c r="I1038" s="3"/>
      <c r="J1038" s="3"/>
      <c r="K1038" s="3"/>
      <c r="L1038" s="3"/>
      <c r="M1038" s="3"/>
      <c r="N1038" s="3"/>
      <c r="O1038" s="48" t="s">
        <v>594</v>
      </c>
      <c r="P1038" s="3"/>
      <c r="R1038" s="3"/>
      <c r="U1038" s="3"/>
      <c r="V1038" s="3"/>
      <c r="W1038" s="3"/>
      <c r="X1038" s="3"/>
      <c r="Y1038" s="3"/>
      <c r="Z1038" s="3"/>
      <c r="AA1038" s="3"/>
      <c r="AB1038" s="3"/>
      <c r="AC1038" s="3"/>
      <c r="AE1038" s="3"/>
      <c r="AF1038" s="15" t="s">
        <v>370</v>
      </c>
      <c r="AG1038" s="3"/>
      <c r="AH1038" s="3"/>
      <c r="AI1038" s="3"/>
      <c r="AJ1038" s="3"/>
      <c r="AK1038" s="3"/>
      <c r="AL1038" s="3"/>
      <c r="AM1038" s="3"/>
      <c r="AN1038" s="3"/>
      <c r="AO1038" s="3"/>
      <c r="AP1038" s="3"/>
      <c r="AQ1038" s="3"/>
      <c r="AR1038" s="3"/>
      <c r="AS1038" s="3"/>
      <c r="AT1038" s="3"/>
      <c r="AU1038" s="3"/>
      <c r="AV1038" s="3"/>
      <c r="AW1038" s="3"/>
      <c r="AX1038" s="3"/>
      <c r="AY1038" s="3"/>
      <c r="AZ1038" s="3"/>
      <c r="BA1038" s="76"/>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row>
    <row r="1039" spans="1:92" s="1" customFormat="1" ht="10" hidden="1" customHeight="1">
      <c r="A1039" s="42"/>
      <c r="B1039" s="3"/>
      <c r="D1039" s="3"/>
      <c r="E1039" s="3"/>
      <c r="F1039" s="3"/>
      <c r="G1039" s="3"/>
      <c r="H1039" s="3"/>
      <c r="I1039" s="3"/>
      <c r="J1039" s="3"/>
      <c r="K1039" s="3"/>
      <c r="L1039" s="3"/>
      <c r="M1039" s="3"/>
      <c r="N1039" s="3"/>
      <c r="O1039" s="48" t="s">
        <v>481</v>
      </c>
      <c r="P1039" s="3"/>
      <c r="R1039" s="3"/>
      <c r="U1039" s="3"/>
      <c r="V1039" s="3"/>
      <c r="W1039" s="3"/>
      <c r="X1039" s="3"/>
      <c r="Y1039" s="3"/>
      <c r="Z1039" s="3"/>
      <c r="AA1039" s="3"/>
      <c r="AB1039" s="3"/>
      <c r="AC1039" s="3"/>
      <c r="AE1039" s="3"/>
      <c r="AF1039" s="15" t="s">
        <v>371</v>
      </c>
      <c r="AG1039" s="3"/>
      <c r="AH1039" s="3"/>
      <c r="AI1039" s="3"/>
      <c r="AJ1039" s="3"/>
      <c r="AK1039" s="3"/>
      <c r="AL1039" s="3"/>
      <c r="AM1039" s="3"/>
      <c r="AN1039" s="3"/>
      <c r="AO1039" s="3"/>
      <c r="AP1039" s="3"/>
      <c r="AQ1039" s="3"/>
      <c r="AR1039" s="3"/>
      <c r="AS1039" s="3"/>
      <c r="AT1039" s="3"/>
      <c r="AU1039" s="3"/>
      <c r="AV1039" s="3"/>
      <c r="AW1039" s="3"/>
      <c r="AX1039" s="3"/>
      <c r="AY1039" s="3"/>
      <c r="AZ1039" s="3"/>
      <c r="BA1039" s="76"/>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row>
    <row r="1040" spans="1:92" s="1" customFormat="1" ht="10" hidden="1" customHeight="1">
      <c r="A1040" s="42"/>
      <c r="B1040" s="3"/>
      <c r="D1040" s="3"/>
      <c r="E1040" s="3"/>
      <c r="F1040" s="3"/>
      <c r="G1040" s="3"/>
      <c r="H1040" s="3"/>
      <c r="I1040" s="3"/>
      <c r="J1040" s="3"/>
      <c r="K1040" s="3"/>
      <c r="L1040" s="3"/>
      <c r="M1040" s="3"/>
      <c r="N1040" s="3"/>
      <c r="O1040" s="48" t="s">
        <v>595</v>
      </c>
      <c r="P1040" s="3"/>
      <c r="R1040" s="3"/>
      <c r="U1040" s="3"/>
      <c r="V1040" s="3"/>
      <c r="W1040" s="3"/>
      <c r="X1040" s="3"/>
      <c r="Y1040" s="3"/>
      <c r="Z1040" s="3"/>
      <c r="AA1040" s="3"/>
      <c r="AB1040" s="3"/>
      <c r="AC1040" s="3"/>
      <c r="AE1040" s="3"/>
      <c r="AF1040" s="15" t="s">
        <v>372</v>
      </c>
      <c r="AG1040" s="3"/>
      <c r="AH1040" s="3"/>
      <c r="AI1040" s="3"/>
      <c r="AJ1040" s="3"/>
      <c r="AK1040" s="3"/>
      <c r="AL1040" s="3"/>
      <c r="AM1040" s="3"/>
      <c r="AN1040" s="3"/>
      <c r="AO1040" s="3"/>
      <c r="AP1040" s="3"/>
      <c r="AQ1040" s="3"/>
      <c r="AR1040" s="3"/>
      <c r="AS1040" s="3"/>
      <c r="AT1040" s="3"/>
      <c r="AU1040" s="3"/>
      <c r="AV1040" s="3"/>
      <c r="AW1040" s="3"/>
      <c r="AX1040" s="3"/>
      <c r="AY1040" s="3"/>
      <c r="AZ1040" s="3"/>
      <c r="BA1040" s="76"/>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row>
    <row r="1041" spans="1:92" s="1" customFormat="1" ht="10" hidden="1" customHeight="1">
      <c r="A1041" s="42"/>
      <c r="B1041" s="3"/>
      <c r="D1041" s="3"/>
      <c r="E1041" s="3"/>
      <c r="F1041" s="3"/>
      <c r="G1041" s="3"/>
      <c r="H1041" s="3"/>
      <c r="I1041" s="3"/>
      <c r="J1041" s="3"/>
      <c r="K1041" s="3"/>
      <c r="L1041" s="3"/>
      <c r="M1041" s="3"/>
      <c r="N1041" s="3"/>
      <c r="O1041" s="3"/>
      <c r="P1041" s="3"/>
      <c r="Q1041" s="3"/>
      <c r="R1041" s="3"/>
      <c r="U1041" s="3"/>
      <c r="V1041" s="3"/>
      <c r="W1041" s="3"/>
      <c r="X1041" s="3"/>
      <c r="Y1041" s="3"/>
      <c r="Z1041" s="3"/>
      <c r="AA1041" s="3"/>
      <c r="AB1041" s="3"/>
      <c r="AC1041" s="3"/>
      <c r="AE1041" s="3"/>
      <c r="AF1041" s="15" t="s">
        <v>373</v>
      </c>
      <c r="AG1041" s="3"/>
      <c r="AH1041" s="3"/>
      <c r="AI1041" s="3"/>
      <c r="AJ1041" s="3"/>
      <c r="AK1041" s="3"/>
      <c r="AL1041" s="3"/>
      <c r="AM1041" s="3"/>
      <c r="AN1041" s="3"/>
      <c r="AO1041" s="3"/>
      <c r="AP1041" s="3"/>
      <c r="AQ1041" s="3"/>
      <c r="AR1041" s="3"/>
      <c r="AS1041" s="3"/>
      <c r="AT1041" s="3"/>
      <c r="AU1041" s="3"/>
      <c r="AV1041" s="3"/>
      <c r="AW1041" s="3"/>
      <c r="AX1041" s="3"/>
      <c r="AY1041" s="3"/>
      <c r="AZ1041" s="3"/>
      <c r="BA1041" s="76"/>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row>
    <row r="1042" spans="1:92" s="1" customFormat="1" ht="10" hidden="1" customHeight="1">
      <c r="A1042" s="42"/>
      <c r="B1042" s="3"/>
      <c r="D1042" s="3"/>
      <c r="E1042" s="3"/>
      <c r="F1042" s="3"/>
      <c r="G1042" s="3"/>
      <c r="H1042" s="3"/>
      <c r="I1042" s="3"/>
      <c r="J1042" s="3"/>
      <c r="K1042" s="3"/>
      <c r="L1042" s="3"/>
      <c r="M1042" s="3"/>
      <c r="N1042" s="3"/>
      <c r="O1042" s="3"/>
      <c r="P1042" s="3"/>
      <c r="Q1042" s="3"/>
      <c r="R1042" s="3"/>
      <c r="T1042" s="3"/>
      <c r="U1042" s="3"/>
      <c r="V1042" s="3"/>
      <c r="W1042" s="3"/>
      <c r="X1042" s="3"/>
      <c r="Y1042" s="3"/>
      <c r="Z1042" s="3"/>
      <c r="AA1042" s="3"/>
      <c r="AB1042" s="3"/>
      <c r="AC1042" s="3"/>
      <c r="AE1042" s="3"/>
      <c r="AF1042" s="15" t="s">
        <v>374</v>
      </c>
      <c r="AG1042" s="3"/>
      <c r="AH1042" s="3"/>
      <c r="AI1042" s="3"/>
      <c r="AJ1042" s="3"/>
      <c r="AK1042" s="3"/>
      <c r="AL1042" s="3"/>
      <c r="AM1042" s="3"/>
      <c r="AN1042" s="3"/>
      <c r="AO1042" s="3"/>
      <c r="AP1042" s="3"/>
      <c r="AQ1042" s="3"/>
      <c r="AR1042" s="3"/>
      <c r="AS1042" s="3"/>
      <c r="AT1042" s="3"/>
      <c r="AU1042" s="3"/>
      <c r="AV1042" s="3"/>
      <c r="AW1042" s="3"/>
      <c r="AX1042" s="3"/>
      <c r="AY1042" s="3"/>
      <c r="AZ1042" s="3"/>
      <c r="BA1042" s="76"/>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row>
    <row r="1043" spans="1:92" s="1" customFormat="1" ht="10" hidden="1" customHeight="1">
      <c r="A1043" s="42"/>
      <c r="B1043" s="3"/>
      <c r="AE1043" s="3"/>
      <c r="AF1043" s="15" t="s">
        <v>376</v>
      </c>
      <c r="AG1043" s="3"/>
      <c r="AH1043" s="3"/>
      <c r="AI1043" s="3"/>
      <c r="AJ1043" s="3"/>
      <c r="AK1043" s="3"/>
      <c r="AL1043" s="3"/>
      <c r="AM1043" s="3"/>
      <c r="AN1043" s="3"/>
      <c r="AO1043" s="3"/>
      <c r="AP1043" s="3"/>
      <c r="AQ1043" s="3"/>
      <c r="AR1043" s="3"/>
      <c r="AS1043" s="3"/>
      <c r="AT1043" s="3"/>
      <c r="AU1043" s="3"/>
      <c r="AV1043" s="3"/>
      <c r="AW1043" s="3"/>
      <c r="AX1043" s="3"/>
      <c r="AY1043" s="3"/>
      <c r="AZ1043" s="3"/>
      <c r="BA1043" s="76"/>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row>
    <row r="1044" spans="1:92" s="1" customFormat="1" ht="10" hidden="1" customHeight="1">
      <c r="A1044" s="42"/>
      <c r="B1044" s="3"/>
      <c r="AE1044" s="3"/>
      <c r="AF1044" s="15" t="s">
        <v>377</v>
      </c>
      <c r="AG1044" s="3"/>
      <c r="AH1044" s="3"/>
      <c r="AI1044" s="3"/>
      <c r="AJ1044" s="3"/>
      <c r="AK1044" s="3"/>
      <c r="AL1044" s="3"/>
      <c r="AM1044" s="3"/>
      <c r="AN1044" s="3"/>
      <c r="AO1044" s="3"/>
      <c r="AP1044" s="3"/>
      <c r="AQ1044" s="3"/>
      <c r="AR1044" s="3"/>
      <c r="AS1044" s="3"/>
      <c r="AT1044" s="3"/>
      <c r="AU1044" s="3"/>
      <c r="AV1044" s="3"/>
      <c r="AW1044" s="3"/>
      <c r="AX1044" s="3"/>
      <c r="AY1044" s="3"/>
      <c r="AZ1044" s="3"/>
      <c r="BA1044" s="76"/>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row>
    <row r="1045" spans="1:92" s="1" customFormat="1" ht="10" hidden="1" customHeight="1">
      <c r="A1045" s="42"/>
      <c r="B1045" s="3"/>
      <c r="AE1045" s="3"/>
      <c r="AF1045" s="15" t="s">
        <v>379</v>
      </c>
      <c r="AG1045" s="3"/>
      <c r="AH1045" s="3"/>
      <c r="AI1045" s="3"/>
      <c r="AJ1045" s="3"/>
      <c r="AK1045" s="3"/>
      <c r="AL1045" s="3"/>
      <c r="AM1045" s="3"/>
      <c r="AN1045" s="3"/>
      <c r="AO1045" s="3"/>
      <c r="AP1045" s="3"/>
      <c r="AQ1045" s="3"/>
      <c r="AR1045" s="3"/>
      <c r="AS1045" s="3"/>
      <c r="AT1045" s="3"/>
      <c r="AU1045" s="3"/>
      <c r="AV1045" s="3"/>
      <c r="AW1045" s="3"/>
      <c r="AX1045" s="3"/>
      <c r="AY1045" s="3"/>
      <c r="AZ1045" s="3"/>
      <c r="BA1045" s="76"/>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row>
    <row r="1046" spans="1:92" s="1" customFormat="1" ht="10" hidden="1" customHeight="1">
      <c r="A1046" s="42"/>
      <c r="B1046" s="3"/>
      <c r="C1046" s="48"/>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E1046" s="3"/>
      <c r="AF1046" s="15" t="s">
        <v>380</v>
      </c>
      <c r="AG1046" s="3"/>
      <c r="AH1046" s="3"/>
      <c r="AI1046" s="3"/>
      <c r="AJ1046" s="3"/>
      <c r="AK1046" s="3"/>
      <c r="AL1046" s="3"/>
      <c r="AM1046" s="3"/>
      <c r="AN1046" s="3"/>
      <c r="AO1046" s="3"/>
      <c r="AP1046" s="3"/>
      <c r="AQ1046" s="3"/>
      <c r="AR1046" s="3"/>
      <c r="AS1046" s="3"/>
      <c r="AT1046" s="3"/>
      <c r="AU1046" s="3"/>
      <c r="AV1046" s="3"/>
      <c r="AW1046" s="3"/>
      <c r="AX1046" s="3"/>
      <c r="AY1046" s="3"/>
      <c r="AZ1046" s="3"/>
      <c r="BA1046" s="76"/>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row>
    <row r="1047" spans="1:92" s="1" customFormat="1" ht="10" hidden="1" customHeight="1">
      <c r="A1047" s="42"/>
      <c r="B1047" s="26"/>
      <c r="C1047" s="48"/>
      <c r="D1047" s="26"/>
      <c r="E1047" s="26"/>
      <c r="F1047" s="26"/>
      <c r="G1047" s="26"/>
      <c r="H1047" s="26"/>
      <c r="I1047" s="26"/>
      <c r="J1047" s="26"/>
      <c r="K1047" s="26"/>
      <c r="L1047" s="26"/>
      <c r="M1047" s="26"/>
      <c r="N1047" s="26"/>
      <c r="O1047" s="26"/>
      <c r="P1047" s="26"/>
      <c r="Q1047" s="26"/>
      <c r="R1047" s="26"/>
      <c r="S1047" s="26"/>
      <c r="T1047" s="26"/>
      <c r="U1047" s="26"/>
      <c r="V1047" s="26"/>
      <c r="W1047" s="26"/>
      <c r="X1047" s="26"/>
      <c r="Y1047" s="26"/>
      <c r="Z1047" s="26"/>
      <c r="AA1047" s="26"/>
      <c r="AB1047" s="26"/>
      <c r="AC1047" s="26"/>
      <c r="AE1047" s="26"/>
      <c r="AF1047" s="15" t="s">
        <v>381</v>
      </c>
      <c r="AG1047" s="26"/>
      <c r="AH1047" s="26"/>
      <c r="AI1047" s="26"/>
      <c r="AJ1047" s="26"/>
      <c r="AK1047" s="26"/>
      <c r="AL1047" s="26"/>
      <c r="AM1047" s="26"/>
      <c r="AN1047" s="26"/>
      <c r="AO1047" s="26"/>
      <c r="AP1047" s="26"/>
      <c r="AQ1047" s="26"/>
      <c r="AR1047" s="26"/>
      <c r="AS1047" s="26"/>
      <c r="AT1047" s="26"/>
      <c r="AU1047" s="26"/>
      <c r="AV1047" s="26"/>
      <c r="AW1047" s="26"/>
      <c r="AX1047" s="26"/>
      <c r="AY1047" s="26"/>
      <c r="AZ1047" s="26"/>
      <c r="BA1047" s="77"/>
      <c r="BB1047" s="26"/>
      <c r="BC1047" s="26"/>
      <c r="BD1047" s="26"/>
      <c r="BE1047" s="26"/>
      <c r="BF1047" s="26"/>
      <c r="BG1047" s="26"/>
      <c r="BH1047" s="26"/>
      <c r="BI1047" s="26"/>
      <c r="BJ1047" s="26"/>
      <c r="BK1047" s="26"/>
      <c r="BL1047" s="26"/>
      <c r="BM1047" s="26"/>
      <c r="BN1047" s="26"/>
      <c r="BO1047" s="26"/>
      <c r="BP1047" s="26"/>
      <c r="BQ1047" s="26"/>
      <c r="BR1047" s="26"/>
      <c r="BS1047" s="26"/>
      <c r="BT1047" s="26"/>
      <c r="BU1047" s="26"/>
      <c r="BV1047" s="26"/>
      <c r="BW1047" s="26"/>
      <c r="BX1047" s="26"/>
      <c r="BY1047" s="26"/>
      <c r="BZ1047" s="26"/>
      <c r="CA1047" s="26"/>
      <c r="CB1047" s="26"/>
      <c r="CC1047" s="26"/>
      <c r="CD1047" s="26"/>
      <c r="CE1047" s="26"/>
      <c r="CF1047" s="26"/>
      <c r="CG1047" s="26"/>
      <c r="CH1047" s="26"/>
      <c r="CI1047" s="26"/>
      <c r="CJ1047" s="26"/>
      <c r="CK1047" s="26"/>
      <c r="CL1047" s="26"/>
      <c r="CM1047" s="26"/>
      <c r="CN1047" s="26"/>
    </row>
    <row r="1048" spans="1:92" s="1" customFormat="1" ht="10" hidden="1" customHeight="1">
      <c r="A1048" s="42"/>
      <c r="B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E1048" s="3"/>
      <c r="AF1048" s="15" t="s">
        <v>382</v>
      </c>
      <c r="AG1048" s="3"/>
      <c r="AH1048" s="3"/>
      <c r="AI1048" s="3"/>
      <c r="AJ1048" s="3"/>
      <c r="AK1048" s="3"/>
      <c r="AL1048" s="3"/>
      <c r="AM1048" s="3"/>
      <c r="AN1048" s="3"/>
      <c r="AO1048" s="3"/>
      <c r="AP1048" s="3"/>
      <c r="AQ1048" s="3"/>
      <c r="AR1048" s="3"/>
      <c r="AS1048" s="3"/>
      <c r="AT1048" s="3"/>
      <c r="AU1048" s="3"/>
      <c r="AV1048" s="3"/>
      <c r="AW1048" s="3"/>
      <c r="AX1048" s="3"/>
      <c r="AY1048" s="3"/>
      <c r="AZ1048" s="3"/>
      <c r="BA1048" s="76"/>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row>
    <row r="1049" spans="1:92" s="1" customFormat="1" ht="10" hidden="1" customHeight="1">
      <c r="A1049" s="42"/>
      <c r="B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E1049" s="3"/>
      <c r="AF1049" s="15" t="s">
        <v>383</v>
      </c>
      <c r="AG1049" s="3"/>
      <c r="AH1049" s="3"/>
      <c r="AI1049" s="3"/>
      <c r="AJ1049" s="3"/>
      <c r="AK1049" s="3"/>
      <c r="AL1049" s="3"/>
      <c r="AM1049" s="3"/>
      <c r="AN1049" s="3"/>
      <c r="AO1049" s="3"/>
      <c r="AP1049" s="3"/>
      <c r="AQ1049" s="3"/>
      <c r="AR1049" s="3"/>
      <c r="AS1049" s="3"/>
      <c r="AT1049" s="3"/>
      <c r="AU1049" s="3"/>
      <c r="AV1049" s="3"/>
      <c r="AW1049" s="3"/>
      <c r="AX1049" s="3"/>
      <c r="AY1049" s="3"/>
      <c r="AZ1049" s="3"/>
      <c r="BA1049" s="76"/>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row>
    <row r="1050" spans="1:92" s="1" customFormat="1" ht="10" hidden="1" customHeight="1">
      <c r="A1050" s="42"/>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E1050" s="3"/>
      <c r="AF1050" s="15" t="s">
        <v>384</v>
      </c>
      <c r="AG1050" s="3"/>
      <c r="AH1050" s="3"/>
      <c r="AI1050" s="3"/>
      <c r="AJ1050" s="3"/>
      <c r="AK1050" s="3"/>
      <c r="AL1050" s="3"/>
      <c r="AM1050" s="3"/>
      <c r="AN1050" s="3"/>
      <c r="AO1050" s="3"/>
      <c r="AP1050" s="3"/>
      <c r="AQ1050" s="3"/>
      <c r="AR1050" s="3"/>
      <c r="AS1050" s="3"/>
      <c r="AT1050" s="3"/>
      <c r="AU1050" s="3"/>
      <c r="AV1050" s="3"/>
      <c r="AW1050" s="3"/>
      <c r="AX1050" s="3"/>
      <c r="AY1050" s="3"/>
      <c r="AZ1050" s="3"/>
      <c r="BA1050" s="76"/>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row>
    <row r="1051" spans="1:92" s="1" customFormat="1" ht="10" hidden="1" customHeight="1">
      <c r="A1051" s="42"/>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E1051" s="3"/>
      <c r="AF1051" s="15" t="s">
        <v>385</v>
      </c>
      <c r="AG1051" s="3"/>
      <c r="AH1051" s="3"/>
      <c r="AI1051" s="3"/>
      <c r="AJ1051" s="3"/>
      <c r="AK1051" s="3"/>
      <c r="AL1051" s="3"/>
      <c r="AM1051" s="3"/>
      <c r="AN1051" s="3"/>
      <c r="AO1051" s="3"/>
      <c r="AP1051" s="3"/>
      <c r="AQ1051" s="3"/>
      <c r="AR1051" s="3"/>
      <c r="AS1051" s="3"/>
      <c r="AT1051" s="3"/>
      <c r="AU1051" s="3"/>
      <c r="AV1051" s="3"/>
      <c r="AW1051" s="3"/>
      <c r="AX1051" s="3"/>
      <c r="AY1051" s="3"/>
      <c r="AZ1051" s="3"/>
      <c r="BA1051" s="76"/>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row>
    <row r="1052" spans="1:92" s="1" customFormat="1" ht="10" hidden="1" customHeight="1">
      <c r="A1052" s="42"/>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E1052" s="3"/>
      <c r="AF1052" s="15" t="s">
        <v>386</v>
      </c>
      <c r="AG1052" s="3"/>
      <c r="AH1052" s="3"/>
      <c r="AI1052" s="3"/>
      <c r="AJ1052" s="3"/>
      <c r="AK1052" s="3"/>
      <c r="AL1052" s="3"/>
      <c r="AM1052" s="3"/>
      <c r="AN1052" s="3"/>
      <c r="AO1052" s="3"/>
      <c r="AP1052" s="3"/>
      <c r="AQ1052" s="3"/>
      <c r="AR1052" s="3"/>
      <c r="AS1052" s="3"/>
      <c r="AT1052" s="3"/>
      <c r="AU1052" s="3"/>
      <c r="AV1052" s="3"/>
      <c r="AW1052" s="3"/>
      <c r="AX1052" s="3"/>
      <c r="AY1052" s="3"/>
      <c r="AZ1052" s="3"/>
      <c r="BA1052" s="76"/>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row>
    <row r="1053" spans="1:92" s="1" customFormat="1" ht="10" hidden="1" customHeight="1">
      <c r="A1053" s="42"/>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E1053" s="3"/>
      <c r="AF1053" s="15" t="s">
        <v>387</v>
      </c>
      <c r="AG1053" s="3"/>
      <c r="AH1053" s="3"/>
      <c r="AI1053" s="3"/>
      <c r="AJ1053" s="3"/>
      <c r="AK1053" s="3"/>
      <c r="AL1053" s="3"/>
      <c r="AM1053" s="3"/>
      <c r="AN1053" s="3"/>
      <c r="AO1053" s="3"/>
      <c r="AP1053" s="3"/>
      <c r="AQ1053" s="3"/>
      <c r="AR1053" s="3"/>
      <c r="AS1053" s="3"/>
      <c r="AT1053" s="3"/>
      <c r="AU1053" s="3"/>
      <c r="AV1053" s="3"/>
      <c r="AW1053" s="3"/>
      <c r="AX1053" s="3"/>
      <c r="AY1053" s="3"/>
      <c r="AZ1053" s="3"/>
      <c r="BA1053" s="76"/>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row>
    <row r="1054" spans="1:92" s="1" customFormat="1" ht="10" hidden="1" customHeight="1">
      <c r="A1054" s="42"/>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E1054" s="3"/>
      <c r="AF1054" s="15" t="s">
        <v>388</v>
      </c>
      <c r="AG1054" s="3"/>
      <c r="AH1054" s="3"/>
      <c r="AI1054" s="3"/>
      <c r="AJ1054" s="3"/>
      <c r="AK1054" s="3"/>
      <c r="AL1054" s="3"/>
      <c r="AM1054" s="3"/>
      <c r="AN1054" s="3"/>
      <c r="AO1054" s="3"/>
      <c r="AP1054" s="3"/>
      <c r="AQ1054" s="3"/>
      <c r="AR1054" s="3"/>
      <c r="AS1054" s="3"/>
      <c r="AT1054" s="3"/>
      <c r="AU1054" s="3"/>
      <c r="AV1054" s="3"/>
      <c r="AW1054" s="3"/>
      <c r="AX1054" s="3"/>
      <c r="AY1054" s="3"/>
      <c r="AZ1054" s="3"/>
      <c r="BA1054" s="76"/>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row>
    <row r="1055" spans="1:92" s="1" customFormat="1" ht="10" hidden="1" customHeight="1">
      <c r="A1055" s="42"/>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E1055" s="3"/>
      <c r="AF1055" s="15" t="s">
        <v>389</v>
      </c>
      <c r="AG1055" s="3"/>
      <c r="AH1055" s="3"/>
      <c r="AI1055" s="3"/>
      <c r="AJ1055" s="3"/>
      <c r="AK1055" s="3"/>
      <c r="AL1055" s="3"/>
      <c r="AM1055" s="3"/>
      <c r="AN1055" s="3"/>
      <c r="AO1055" s="3"/>
      <c r="AP1055" s="3"/>
      <c r="AQ1055" s="3"/>
      <c r="AR1055" s="3"/>
      <c r="AS1055" s="3"/>
      <c r="AT1055" s="3"/>
      <c r="AU1055" s="3"/>
      <c r="AV1055" s="3"/>
      <c r="AW1055" s="3"/>
      <c r="AX1055" s="3"/>
      <c r="AY1055" s="3"/>
      <c r="AZ1055" s="3"/>
      <c r="BA1055" s="76"/>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row>
    <row r="1056" spans="1:92" s="1" customFormat="1" ht="10" hidden="1" customHeight="1">
      <c r="A1056" s="42"/>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E1056" s="3"/>
      <c r="AF1056" s="15" t="s">
        <v>390</v>
      </c>
      <c r="AG1056" s="3"/>
      <c r="AH1056" s="3"/>
      <c r="AI1056" s="3"/>
      <c r="AJ1056" s="3"/>
      <c r="AK1056" s="3"/>
      <c r="AL1056" s="3"/>
      <c r="AM1056" s="3"/>
      <c r="AN1056" s="3"/>
      <c r="AO1056" s="3"/>
      <c r="AP1056" s="3"/>
      <c r="AQ1056" s="3"/>
      <c r="AR1056" s="3"/>
      <c r="AS1056" s="3"/>
      <c r="AT1056" s="3"/>
      <c r="AU1056" s="3"/>
      <c r="AV1056" s="3"/>
      <c r="AW1056" s="3"/>
      <c r="AX1056" s="3"/>
      <c r="AY1056" s="3"/>
      <c r="AZ1056" s="3"/>
      <c r="BA1056" s="76"/>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row>
    <row r="1057" spans="1:92" s="1" customFormat="1" ht="10" hidden="1" customHeight="1">
      <c r="A1057" s="42"/>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E1057" s="3"/>
      <c r="AF1057" s="15" t="s">
        <v>391</v>
      </c>
      <c r="AG1057" s="3"/>
      <c r="AH1057" s="3"/>
      <c r="AI1057" s="3"/>
      <c r="AJ1057" s="3"/>
      <c r="AK1057" s="3"/>
      <c r="AL1057" s="3"/>
      <c r="AM1057" s="3"/>
      <c r="AN1057" s="3"/>
      <c r="AO1057" s="3"/>
      <c r="AP1057" s="3"/>
      <c r="AQ1057" s="3"/>
      <c r="AR1057" s="3"/>
      <c r="AS1057" s="3"/>
      <c r="AT1057" s="3"/>
      <c r="AU1057" s="3"/>
      <c r="AV1057" s="3"/>
      <c r="AW1057" s="3"/>
      <c r="AX1057" s="3"/>
      <c r="AY1057" s="3"/>
      <c r="AZ1057" s="3"/>
      <c r="BA1057" s="76"/>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row>
    <row r="1058" spans="1:92" s="1" customFormat="1" ht="10" hidden="1" customHeight="1">
      <c r="A1058" s="42"/>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E1058" s="3"/>
      <c r="AF1058" s="15" t="s">
        <v>393</v>
      </c>
      <c r="AG1058" s="3"/>
      <c r="AH1058" s="3"/>
      <c r="AI1058" s="3"/>
      <c r="AJ1058" s="3"/>
      <c r="AK1058" s="3"/>
      <c r="AL1058" s="3"/>
      <c r="AM1058" s="3"/>
      <c r="AN1058" s="3"/>
      <c r="AO1058" s="3"/>
      <c r="AP1058" s="3"/>
      <c r="AQ1058" s="3"/>
      <c r="AR1058" s="3"/>
      <c r="AS1058" s="3"/>
      <c r="AT1058" s="3"/>
      <c r="AU1058" s="3"/>
      <c r="AV1058" s="3"/>
      <c r="AW1058" s="3"/>
      <c r="AX1058" s="3"/>
      <c r="AY1058" s="3"/>
      <c r="AZ1058" s="3"/>
      <c r="BA1058" s="76"/>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row>
    <row r="1059" spans="1:92" s="1" customFormat="1" ht="10" hidden="1" customHeight="1">
      <c r="A1059" s="42"/>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E1059" s="3"/>
      <c r="AF1059" s="15" t="s">
        <v>394</v>
      </c>
      <c r="AG1059" s="3"/>
      <c r="AH1059" s="3"/>
      <c r="AI1059" s="3"/>
      <c r="AJ1059" s="3"/>
      <c r="AK1059" s="3"/>
      <c r="AL1059" s="3"/>
      <c r="AM1059" s="3"/>
      <c r="AN1059" s="3"/>
      <c r="AO1059" s="3"/>
      <c r="AP1059" s="3"/>
      <c r="AQ1059" s="3"/>
      <c r="AR1059" s="3"/>
      <c r="AS1059" s="3"/>
      <c r="AT1059" s="3"/>
      <c r="AU1059" s="3"/>
      <c r="AV1059" s="3"/>
      <c r="AW1059" s="3"/>
      <c r="AX1059" s="3"/>
      <c r="AY1059" s="3"/>
      <c r="AZ1059" s="3"/>
      <c r="BA1059" s="76"/>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row>
    <row r="1060" spans="1:92" s="1" customFormat="1" ht="10" hidden="1" customHeight="1">
      <c r="A1060" s="42"/>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E1060" s="3"/>
      <c r="AF1060" s="15" t="s">
        <v>396</v>
      </c>
      <c r="AG1060" s="3"/>
      <c r="AH1060" s="3"/>
      <c r="AI1060" s="3"/>
      <c r="AJ1060" s="3"/>
      <c r="AK1060" s="3"/>
      <c r="AL1060" s="3"/>
      <c r="AM1060" s="3"/>
      <c r="AN1060" s="3"/>
      <c r="AO1060" s="3"/>
      <c r="AP1060" s="3"/>
      <c r="AQ1060" s="3"/>
      <c r="AR1060" s="3"/>
      <c r="AS1060" s="3"/>
      <c r="AT1060" s="3"/>
      <c r="AU1060" s="3"/>
      <c r="AV1060" s="3"/>
      <c r="AW1060" s="3"/>
      <c r="AX1060" s="3"/>
      <c r="AY1060" s="3"/>
      <c r="AZ1060" s="3"/>
      <c r="BA1060" s="76"/>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row>
    <row r="1061" spans="1:92" s="1" customFormat="1" ht="10" hidden="1" customHeight="1">
      <c r="A1061" s="42"/>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E1061" s="3"/>
      <c r="AF1061" s="15" t="s">
        <v>397</v>
      </c>
      <c r="AG1061" s="3"/>
      <c r="AH1061" s="3"/>
      <c r="AI1061" s="3"/>
      <c r="AJ1061" s="3"/>
      <c r="AK1061" s="3"/>
      <c r="AL1061" s="3"/>
      <c r="AM1061" s="3"/>
      <c r="AN1061" s="3"/>
      <c r="AO1061" s="3"/>
      <c r="AP1061" s="3"/>
      <c r="AQ1061" s="3"/>
      <c r="AR1061" s="3"/>
      <c r="AS1061" s="3"/>
      <c r="AT1061" s="3"/>
      <c r="AU1061" s="3"/>
      <c r="AV1061" s="3"/>
      <c r="AW1061" s="3"/>
      <c r="AX1061" s="3"/>
      <c r="AY1061" s="3"/>
      <c r="AZ1061" s="3"/>
      <c r="BA1061" s="76"/>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row>
    <row r="1062" spans="1:92" s="1" customFormat="1" ht="10" hidden="1" customHeight="1">
      <c r="A1062" s="42"/>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E1062" s="3"/>
      <c r="AF1062" s="15" t="s">
        <v>399</v>
      </c>
      <c r="AG1062" s="3"/>
      <c r="AH1062" s="3"/>
      <c r="AI1062" s="3"/>
      <c r="AJ1062" s="3"/>
      <c r="AK1062" s="3"/>
      <c r="AL1062" s="3"/>
      <c r="AM1062" s="3"/>
      <c r="AN1062" s="3"/>
      <c r="AO1062" s="3"/>
      <c r="AP1062" s="3"/>
      <c r="AQ1062" s="3"/>
      <c r="AR1062" s="3"/>
      <c r="AS1062" s="3"/>
      <c r="AT1062" s="3"/>
      <c r="AU1062" s="3"/>
      <c r="AV1062" s="3"/>
      <c r="AW1062" s="3"/>
      <c r="AX1062" s="3"/>
      <c r="AY1062" s="3"/>
      <c r="AZ1062" s="3"/>
      <c r="BA1062" s="76"/>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row>
    <row r="1063" spans="1:92" s="1" customFormat="1" ht="10" hidden="1" customHeight="1">
      <c r="A1063" s="42"/>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E1063" s="3"/>
      <c r="AF1063" s="15" t="s">
        <v>400</v>
      </c>
      <c r="AG1063" s="3"/>
      <c r="AH1063" s="3"/>
      <c r="AI1063" s="3"/>
      <c r="AJ1063" s="3"/>
      <c r="AK1063" s="3"/>
      <c r="AL1063" s="3"/>
      <c r="AM1063" s="3"/>
      <c r="AN1063" s="3"/>
      <c r="AO1063" s="3"/>
      <c r="AP1063" s="3"/>
      <c r="AQ1063" s="3"/>
      <c r="AR1063" s="3"/>
      <c r="AS1063" s="3"/>
      <c r="AT1063" s="3"/>
      <c r="AU1063" s="3"/>
      <c r="AV1063" s="3"/>
      <c r="AW1063" s="3"/>
      <c r="AX1063" s="3"/>
      <c r="AY1063" s="3"/>
      <c r="AZ1063" s="3"/>
      <c r="BA1063" s="76"/>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row>
    <row r="1064" spans="1:92" s="1" customFormat="1" ht="10" hidden="1" customHeight="1">
      <c r="A1064" s="42"/>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E1064" s="3"/>
      <c r="AF1064" s="15" t="s">
        <v>402</v>
      </c>
      <c r="AG1064" s="3"/>
      <c r="AH1064" s="3"/>
      <c r="AI1064" s="3"/>
      <c r="AJ1064" s="3"/>
      <c r="AK1064" s="3"/>
      <c r="AL1064" s="3"/>
      <c r="AM1064" s="3"/>
      <c r="AN1064" s="3"/>
      <c r="AO1064" s="3"/>
      <c r="AP1064" s="3"/>
      <c r="AQ1064" s="3"/>
      <c r="AR1064" s="3"/>
      <c r="AS1064" s="3"/>
      <c r="AT1064" s="3"/>
      <c r="AU1064" s="3"/>
      <c r="AV1064" s="3"/>
      <c r="AW1064" s="3"/>
      <c r="AX1064" s="3"/>
      <c r="AY1064" s="3"/>
      <c r="AZ1064" s="3"/>
      <c r="BA1064" s="76"/>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row>
    <row r="1065" spans="1:92" s="1" customFormat="1" ht="10" hidden="1" customHeight="1">
      <c r="A1065" s="42"/>
      <c r="B1065" s="26"/>
      <c r="C1065" s="26"/>
      <c r="D1065" s="26"/>
      <c r="E1065" s="26"/>
      <c r="F1065" s="26"/>
      <c r="G1065" s="26"/>
      <c r="H1065" s="26"/>
      <c r="I1065" s="26"/>
      <c r="J1065" s="26"/>
      <c r="K1065" s="26"/>
      <c r="L1065" s="26"/>
      <c r="M1065" s="26"/>
      <c r="N1065" s="26"/>
      <c r="O1065" s="26"/>
      <c r="P1065" s="26"/>
      <c r="Q1065" s="26"/>
      <c r="R1065" s="26"/>
      <c r="S1065" s="26"/>
      <c r="T1065" s="26"/>
      <c r="U1065" s="26"/>
      <c r="V1065" s="26"/>
      <c r="W1065" s="26"/>
      <c r="X1065" s="26"/>
      <c r="Y1065" s="26"/>
      <c r="Z1065" s="26"/>
      <c r="AA1065" s="26"/>
      <c r="AB1065" s="26"/>
      <c r="AC1065" s="26"/>
      <c r="AE1065" s="26"/>
      <c r="AF1065" s="15" t="s">
        <v>403</v>
      </c>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77"/>
      <c r="BB1065" s="26"/>
      <c r="BC1065" s="26"/>
      <c r="BD1065" s="26"/>
      <c r="BE1065" s="26"/>
      <c r="BF1065" s="26"/>
      <c r="BG1065" s="26"/>
      <c r="BH1065" s="26"/>
      <c r="BI1065" s="26"/>
      <c r="BJ1065" s="26"/>
      <c r="BK1065" s="26"/>
      <c r="BL1065" s="26"/>
      <c r="BM1065" s="26"/>
      <c r="BN1065" s="26"/>
      <c r="BO1065" s="26"/>
      <c r="BP1065" s="26"/>
      <c r="BQ1065" s="26"/>
      <c r="BR1065" s="26"/>
      <c r="BS1065" s="26"/>
      <c r="BT1065" s="26"/>
      <c r="BU1065" s="26"/>
      <c r="BV1065" s="26"/>
      <c r="BW1065" s="26"/>
      <c r="BX1065" s="26"/>
      <c r="BY1065" s="26"/>
      <c r="BZ1065" s="26"/>
      <c r="CA1065" s="26"/>
      <c r="CB1065" s="26"/>
      <c r="CC1065" s="26"/>
      <c r="CD1065" s="26"/>
      <c r="CE1065" s="26"/>
      <c r="CF1065" s="26"/>
      <c r="CG1065" s="26"/>
      <c r="CH1065" s="26"/>
      <c r="CI1065" s="26"/>
      <c r="CJ1065" s="26"/>
      <c r="CK1065" s="26"/>
      <c r="CL1065" s="26"/>
      <c r="CM1065" s="26"/>
      <c r="CN1065" s="26"/>
    </row>
    <row r="1066" spans="1:92" s="1" customFormat="1" ht="10" hidden="1" customHeight="1">
      <c r="A1066" s="42"/>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E1066" s="3"/>
      <c r="AF1066" s="15" t="s">
        <v>404</v>
      </c>
      <c r="AG1066" s="3"/>
      <c r="AH1066" s="3"/>
      <c r="AI1066" s="3"/>
      <c r="AJ1066" s="3"/>
      <c r="AK1066" s="3"/>
      <c r="AL1066" s="3"/>
      <c r="AM1066" s="3"/>
      <c r="AN1066" s="3"/>
      <c r="AO1066" s="3"/>
      <c r="AP1066" s="3"/>
      <c r="AQ1066" s="3"/>
      <c r="AR1066" s="3"/>
      <c r="AS1066" s="3"/>
      <c r="AT1066" s="3"/>
      <c r="AU1066" s="3"/>
      <c r="AV1066" s="3"/>
      <c r="AW1066" s="3"/>
      <c r="AX1066" s="3"/>
      <c r="AY1066" s="3"/>
      <c r="AZ1066" s="3"/>
      <c r="BA1066" s="76"/>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row>
    <row r="1067" spans="1:92" s="1" customFormat="1" ht="10" hidden="1" customHeight="1">
      <c r="A1067" s="42"/>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E1067" s="3"/>
      <c r="AF1067" s="15" t="s">
        <v>405</v>
      </c>
      <c r="AG1067" s="3"/>
      <c r="AH1067" s="3"/>
      <c r="AI1067" s="3"/>
      <c r="AJ1067" s="3"/>
      <c r="AK1067" s="3"/>
      <c r="AL1067" s="3"/>
      <c r="AM1067" s="3"/>
      <c r="AN1067" s="3"/>
      <c r="AO1067" s="3"/>
      <c r="AP1067" s="3"/>
      <c r="AQ1067" s="3"/>
      <c r="AR1067" s="3"/>
      <c r="AS1067" s="3"/>
      <c r="AT1067" s="3"/>
      <c r="AU1067" s="3"/>
      <c r="AV1067" s="3"/>
      <c r="AW1067" s="3"/>
      <c r="AX1067" s="3"/>
      <c r="AY1067" s="3"/>
      <c r="AZ1067" s="3"/>
      <c r="BA1067" s="76"/>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row>
    <row r="1068" spans="1:92" s="1" customFormat="1" ht="10" hidden="1" customHeight="1">
      <c r="A1068" s="42"/>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E1068" s="3"/>
      <c r="AF1068" s="15" t="s">
        <v>406</v>
      </c>
      <c r="AG1068" s="3"/>
      <c r="AH1068" s="3"/>
      <c r="AI1068" s="3"/>
      <c r="AJ1068" s="3"/>
      <c r="AK1068" s="3"/>
      <c r="AL1068" s="3"/>
      <c r="AM1068" s="3"/>
      <c r="AN1068" s="3"/>
      <c r="AO1068" s="3"/>
      <c r="AP1068" s="3"/>
      <c r="AQ1068" s="3"/>
      <c r="AR1068" s="3"/>
      <c r="AS1068" s="3"/>
      <c r="AT1068" s="3"/>
      <c r="AU1068" s="3"/>
      <c r="AV1068" s="3"/>
      <c r="AW1068" s="3"/>
      <c r="AX1068" s="3"/>
      <c r="AY1068" s="3"/>
      <c r="AZ1068" s="3"/>
      <c r="BA1068" s="76"/>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row>
    <row r="1069" spans="1:92" s="1" customFormat="1" ht="10" hidden="1" customHeight="1">
      <c r="A1069" s="42"/>
      <c r="B1069" s="26"/>
      <c r="C1069" s="26"/>
      <c r="D1069" s="26"/>
      <c r="E1069" s="26"/>
      <c r="F1069" s="26"/>
      <c r="G1069" s="26"/>
      <c r="H1069" s="26"/>
      <c r="I1069" s="26"/>
      <c r="J1069" s="26"/>
      <c r="K1069" s="26"/>
      <c r="L1069" s="26"/>
      <c r="M1069" s="26"/>
      <c r="N1069" s="26"/>
      <c r="O1069" s="26"/>
      <c r="P1069" s="26"/>
      <c r="Q1069" s="26"/>
      <c r="R1069" s="26"/>
      <c r="S1069" s="26"/>
      <c r="T1069" s="26"/>
      <c r="U1069" s="26"/>
      <c r="V1069" s="26"/>
      <c r="W1069" s="26"/>
      <c r="X1069" s="26"/>
      <c r="Y1069" s="26"/>
      <c r="Z1069" s="26"/>
      <c r="AA1069" s="26"/>
      <c r="AB1069" s="26"/>
      <c r="AC1069" s="26"/>
      <c r="AE1069" s="26"/>
      <c r="AF1069" s="15" t="s">
        <v>407</v>
      </c>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77"/>
      <c r="BB1069" s="26"/>
      <c r="BC1069" s="26"/>
      <c r="BD1069" s="26"/>
      <c r="BE1069" s="26"/>
      <c r="BF1069" s="26"/>
      <c r="BG1069" s="26"/>
      <c r="BH1069" s="26"/>
      <c r="BI1069" s="26"/>
      <c r="BJ1069" s="26"/>
      <c r="BK1069" s="26"/>
      <c r="BL1069" s="26"/>
      <c r="BM1069" s="26"/>
      <c r="BN1069" s="26"/>
      <c r="BO1069" s="26"/>
      <c r="BP1069" s="26"/>
      <c r="BQ1069" s="26"/>
      <c r="BR1069" s="26"/>
      <c r="BS1069" s="26"/>
      <c r="BT1069" s="26"/>
      <c r="BU1069" s="26"/>
      <c r="BV1069" s="26"/>
      <c r="BW1069" s="26"/>
      <c r="BX1069" s="26"/>
      <c r="BY1069" s="26"/>
      <c r="BZ1069" s="26"/>
      <c r="CA1069" s="26"/>
      <c r="CB1069" s="26"/>
      <c r="CC1069" s="26"/>
      <c r="CD1069" s="26"/>
      <c r="CE1069" s="26"/>
      <c r="CF1069" s="26"/>
      <c r="CG1069" s="26"/>
      <c r="CH1069" s="26"/>
      <c r="CI1069" s="26"/>
      <c r="CJ1069" s="26"/>
      <c r="CK1069" s="26"/>
      <c r="CL1069" s="26"/>
      <c r="CM1069" s="26"/>
      <c r="CN1069" s="26"/>
    </row>
    <row r="1070" spans="1:92" s="1" customFormat="1" ht="10" hidden="1" customHeight="1">
      <c r="A1070" s="42"/>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E1070" s="3"/>
      <c r="AF1070" s="15" t="s">
        <v>408</v>
      </c>
      <c r="AG1070" s="3"/>
      <c r="AH1070" s="3"/>
      <c r="AI1070" s="3"/>
      <c r="AJ1070" s="3"/>
      <c r="AK1070" s="3"/>
      <c r="AL1070" s="3"/>
      <c r="AM1070" s="3"/>
      <c r="AN1070" s="3"/>
      <c r="AO1070" s="3"/>
      <c r="AP1070" s="3"/>
      <c r="AQ1070" s="3"/>
      <c r="AR1070" s="3"/>
      <c r="AS1070" s="3"/>
      <c r="AT1070" s="3"/>
      <c r="AU1070" s="3"/>
      <c r="AV1070" s="3"/>
      <c r="AW1070" s="3"/>
      <c r="AX1070" s="3"/>
      <c r="AY1070" s="3"/>
      <c r="AZ1070" s="3"/>
      <c r="BA1070" s="76"/>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row>
    <row r="1071" spans="1:92" s="1" customFormat="1" ht="10" hidden="1" customHeight="1">
      <c r="A1071" s="42"/>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E1071" s="3"/>
      <c r="AF1071" s="15" t="s">
        <v>409</v>
      </c>
      <c r="AG1071" s="3"/>
      <c r="AH1071" s="3"/>
      <c r="AI1071" s="3"/>
      <c r="AJ1071" s="3"/>
      <c r="AK1071" s="3"/>
      <c r="AL1071" s="3"/>
      <c r="AM1071" s="3"/>
      <c r="AN1071" s="3"/>
      <c r="AO1071" s="3"/>
      <c r="AP1071" s="3"/>
      <c r="AQ1071" s="3"/>
      <c r="AR1071" s="3"/>
      <c r="AS1071" s="3"/>
      <c r="AT1071" s="3"/>
      <c r="AU1071" s="3"/>
      <c r="AV1071" s="3"/>
      <c r="AW1071" s="3"/>
      <c r="AX1071" s="3"/>
      <c r="AY1071" s="3"/>
      <c r="AZ1071" s="3"/>
      <c r="BA1071" s="76"/>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row>
    <row r="1072" spans="1:92" s="1" customFormat="1" ht="10" hidden="1" customHeight="1">
      <c r="A1072" s="42"/>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E1072" s="3"/>
      <c r="AF1072" s="15" t="s">
        <v>410</v>
      </c>
      <c r="AG1072" s="3"/>
      <c r="AH1072" s="3"/>
      <c r="AI1072" s="3"/>
      <c r="AJ1072" s="3"/>
      <c r="AK1072" s="3"/>
      <c r="AL1072" s="3"/>
      <c r="AM1072" s="3"/>
      <c r="AN1072" s="3"/>
      <c r="AO1072" s="3"/>
      <c r="AP1072" s="3"/>
      <c r="AQ1072" s="3"/>
      <c r="AR1072" s="3"/>
      <c r="AS1072" s="3"/>
      <c r="AT1072" s="3"/>
      <c r="AU1072" s="3"/>
      <c r="AV1072" s="3"/>
      <c r="AW1072" s="3"/>
      <c r="AX1072" s="3"/>
      <c r="AY1072" s="3"/>
      <c r="AZ1072" s="3"/>
      <c r="BA1072" s="76"/>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row>
    <row r="1073" spans="1:92" s="1" customFormat="1" ht="10" hidden="1" customHeight="1">
      <c r="A1073" s="42"/>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E1073" s="3"/>
      <c r="AF1073" s="15" t="s">
        <v>411</v>
      </c>
      <c r="AG1073" s="3"/>
      <c r="AH1073" s="3"/>
      <c r="AI1073" s="3"/>
      <c r="AJ1073" s="3"/>
      <c r="AK1073" s="3"/>
      <c r="AL1073" s="3"/>
      <c r="AM1073" s="3"/>
      <c r="AN1073" s="3"/>
      <c r="AO1073" s="3"/>
      <c r="AP1073" s="3"/>
      <c r="AQ1073" s="3"/>
      <c r="AR1073" s="3"/>
      <c r="AS1073" s="3"/>
      <c r="AT1073" s="3"/>
      <c r="AU1073" s="3"/>
      <c r="AV1073" s="3"/>
      <c r="AW1073" s="3"/>
      <c r="AX1073" s="3"/>
      <c r="AY1073" s="3"/>
      <c r="AZ1073" s="3"/>
      <c r="BA1073" s="76"/>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row>
    <row r="1074" spans="1:92" s="1" customFormat="1" ht="10" hidden="1" customHeight="1">
      <c r="A1074" s="42"/>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E1074" s="3"/>
      <c r="AF1074" s="15" t="s">
        <v>412</v>
      </c>
      <c r="AG1074" s="3"/>
      <c r="AH1074" s="3"/>
      <c r="AI1074" s="3"/>
      <c r="AJ1074" s="3"/>
      <c r="AK1074" s="3"/>
      <c r="AL1074" s="3"/>
      <c r="AM1074" s="3"/>
      <c r="AN1074" s="3"/>
      <c r="AO1074" s="3"/>
      <c r="AP1074" s="3"/>
      <c r="AQ1074" s="3"/>
      <c r="AR1074" s="3"/>
      <c r="AS1074" s="3"/>
      <c r="AT1074" s="3"/>
      <c r="AU1074" s="3"/>
      <c r="AV1074" s="3"/>
      <c r="AW1074" s="3"/>
      <c r="AX1074" s="3"/>
      <c r="AY1074" s="3"/>
      <c r="AZ1074" s="3"/>
      <c r="BA1074" s="76"/>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row>
    <row r="1075" spans="1:92" s="1" customFormat="1" ht="10" hidden="1" customHeight="1">
      <c r="A1075" s="42"/>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E1075" s="3"/>
      <c r="AF1075" s="15" t="s">
        <v>413</v>
      </c>
      <c r="AG1075" s="3"/>
      <c r="AH1075" s="3"/>
      <c r="AI1075" s="3"/>
      <c r="AJ1075" s="3"/>
      <c r="AK1075" s="3"/>
      <c r="AL1075" s="3"/>
      <c r="AM1075" s="3"/>
      <c r="AN1075" s="3"/>
      <c r="AO1075" s="3"/>
      <c r="AP1075" s="3"/>
      <c r="AQ1075" s="3"/>
      <c r="AR1075" s="3"/>
      <c r="AS1075" s="3"/>
      <c r="AT1075" s="3"/>
      <c r="AU1075" s="3"/>
      <c r="AV1075" s="3"/>
      <c r="AW1075" s="3"/>
      <c r="AX1075" s="3"/>
      <c r="AY1075" s="3"/>
      <c r="AZ1075" s="3"/>
      <c r="BA1075" s="76"/>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row>
    <row r="1076" spans="1:92" s="1" customFormat="1" ht="10" hidden="1" customHeight="1">
      <c r="A1076" s="42"/>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E1076" s="3"/>
      <c r="AF1076" s="15" t="s">
        <v>414</v>
      </c>
      <c r="AG1076" s="3"/>
      <c r="AH1076" s="3"/>
      <c r="AI1076" s="3"/>
      <c r="AJ1076" s="3"/>
      <c r="AK1076" s="3"/>
      <c r="AL1076" s="3"/>
      <c r="AM1076" s="3"/>
      <c r="AN1076" s="3"/>
      <c r="AO1076" s="3"/>
      <c r="AP1076" s="3"/>
      <c r="AQ1076" s="3"/>
      <c r="AR1076" s="3"/>
      <c r="AS1076" s="3"/>
      <c r="AT1076" s="3"/>
      <c r="AU1076" s="3"/>
      <c r="AV1076" s="3"/>
      <c r="AW1076" s="3"/>
      <c r="AX1076" s="3"/>
      <c r="AY1076" s="3"/>
      <c r="AZ1076" s="3"/>
      <c r="BA1076" s="76"/>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row>
    <row r="1077" spans="1:92" s="1" customFormat="1" ht="10" hidden="1" customHeight="1">
      <c r="A1077" s="42"/>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E1077" s="3"/>
      <c r="AF1077" s="15" t="s">
        <v>415</v>
      </c>
      <c r="AG1077" s="3"/>
      <c r="AH1077" s="3"/>
      <c r="AI1077" s="3"/>
      <c r="AJ1077" s="3"/>
      <c r="AK1077" s="3"/>
      <c r="AL1077" s="3"/>
      <c r="AM1077" s="3"/>
      <c r="AN1077" s="3"/>
      <c r="AO1077" s="3"/>
      <c r="AP1077" s="3"/>
      <c r="AQ1077" s="3"/>
      <c r="AR1077" s="3"/>
      <c r="AS1077" s="3"/>
      <c r="AT1077" s="3"/>
      <c r="AU1077" s="3"/>
      <c r="AV1077" s="3"/>
      <c r="AW1077" s="3"/>
      <c r="AX1077" s="3"/>
      <c r="AY1077" s="3"/>
      <c r="AZ1077" s="3"/>
      <c r="BA1077" s="76"/>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row>
    <row r="1078" spans="1:92" s="1" customFormat="1" ht="10" hidden="1" customHeight="1">
      <c r="A1078" s="42"/>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E1078" s="3"/>
      <c r="AF1078" s="15" t="s">
        <v>416</v>
      </c>
      <c r="AG1078" s="3"/>
      <c r="AH1078" s="3"/>
      <c r="AI1078" s="3"/>
      <c r="AJ1078" s="3"/>
      <c r="AK1078" s="3"/>
      <c r="AL1078" s="3"/>
      <c r="AM1078" s="3"/>
      <c r="AN1078" s="3"/>
      <c r="AO1078" s="3"/>
      <c r="AP1078" s="3"/>
      <c r="AQ1078" s="3"/>
      <c r="AR1078" s="3"/>
      <c r="AS1078" s="3"/>
      <c r="AT1078" s="3"/>
      <c r="AU1078" s="3"/>
      <c r="AV1078" s="3"/>
      <c r="AW1078" s="3"/>
      <c r="AX1078" s="3"/>
      <c r="AY1078" s="3"/>
      <c r="AZ1078" s="3"/>
      <c r="BA1078" s="76"/>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row>
    <row r="1079" spans="1:92" s="1" customFormat="1" ht="10" hidden="1" customHeight="1">
      <c r="A1079" s="42"/>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E1079" s="3"/>
      <c r="AF1079" s="15" t="s">
        <v>417</v>
      </c>
      <c r="AG1079" s="3"/>
      <c r="AH1079" s="3"/>
      <c r="AI1079" s="3"/>
      <c r="AJ1079" s="3"/>
      <c r="AK1079" s="3"/>
      <c r="AL1079" s="3"/>
      <c r="AM1079" s="3"/>
      <c r="AN1079" s="3"/>
      <c r="AO1079" s="3"/>
      <c r="AP1079" s="3"/>
      <c r="AQ1079" s="3"/>
      <c r="AR1079" s="3"/>
      <c r="AS1079" s="3"/>
      <c r="AT1079" s="3"/>
      <c r="AU1079" s="3"/>
      <c r="AV1079" s="3"/>
      <c r="AW1079" s="3"/>
      <c r="AX1079" s="3"/>
      <c r="AY1079" s="3"/>
      <c r="AZ1079" s="3"/>
      <c r="BA1079" s="76"/>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row>
    <row r="1080" spans="1:92" s="1" customFormat="1" ht="10" hidden="1" customHeight="1">
      <c r="A1080" s="42"/>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E1080" s="3"/>
      <c r="AF1080" s="15" t="s">
        <v>418</v>
      </c>
      <c r="AG1080" s="3"/>
      <c r="AH1080" s="3"/>
      <c r="AI1080" s="3"/>
      <c r="AJ1080" s="3"/>
      <c r="AK1080" s="3"/>
      <c r="AL1080" s="3"/>
      <c r="AM1080" s="3"/>
      <c r="AN1080" s="3"/>
      <c r="AO1080" s="3"/>
      <c r="AP1080" s="3"/>
      <c r="AQ1080" s="3"/>
      <c r="AR1080" s="3"/>
      <c r="AS1080" s="3"/>
      <c r="AT1080" s="3"/>
      <c r="AU1080" s="3"/>
      <c r="AV1080" s="3"/>
      <c r="AW1080" s="3"/>
      <c r="AX1080" s="3"/>
      <c r="AY1080" s="3"/>
      <c r="AZ1080" s="3"/>
      <c r="BA1080" s="76"/>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row>
    <row r="1081" spans="1:92" s="1" customFormat="1" ht="10" hidden="1" customHeight="1">
      <c r="A1081" s="42"/>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E1081" s="3"/>
      <c r="AF1081" s="15" t="s">
        <v>419</v>
      </c>
      <c r="AG1081" s="3"/>
      <c r="AH1081" s="3"/>
      <c r="AI1081" s="3"/>
      <c r="AJ1081" s="3"/>
      <c r="AK1081" s="3"/>
      <c r="AL1081" s="3"/>
      <c r="AM1081" s="3"/>
      <c r="AN1081" s="3"/>
      <c r="AO1081" s="3"/>
      <c r="AP1081" s="3"/>
      <c r="AQ1081" s="3"/>
      <c r="AR1081" s="3"/>
      <c r="AS1081" s="3"/>
      <c r="AT1081" s="3"/>
      <c r="AU1081" s="3"/>
      <c r="AV1081" s="3"/>
      <c r="AW1081" s="3"/>
      <c r="AX1081" s="3"/>
      <c r="AY1081" s="3"/>
      <c r="AZ1081" s="3"/>
      <c r="BA1081" s="76"/>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row>
    <row r="1082" spans="1:92" s="1" customFormat="1" ht="10" hidden="1" customHeight="1">
      <c r="A1082" s="42"/>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E1082" s="3"/>
      <c r="AF1082" s="15" t="s">
        <v>420</v>
      </c>
      <c r="AG1082" s="3"/>
      <c r="AH1082" s="3"/>
      <c r="AI1082" s="3"/>
      <c r="AJ1082" s="3"/>
      <c r="AK1082" s="3"/>
      <c r="AL1082" s="3"/>
      <c r="AM1082" s="3"/>
      <c r="AN1082" s="3"/>
      <c r="AO1082" s="3"/>
      <c r="AP1082" s="3"/>
      <c r="AQ1082" s="3"/>
      <c r="AR1082" s="3"/>
      <c r="AS1082" s="3"/>
      <c r="AT1082" s="3"/>
      <c r="AU1082" s="3"/>
      <c r="AV1082" s="3"/>
      <c r="AW1082" s="3"/>
      <c r="AX1082" s="3"/>
      <c r="AY1082" s="3"/>
      <c r="AZ1082" s="3"/>
      <c r="BA1082" s="76"/>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row>
    <row r="1083" spans="1:92" s="1" customFormat="1" ht="10" hidden="1" customHeight="1">
      <c r="A1083" s="42"/>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E1083" s="3"/>
      <c r="AF1083" s="15" t="s">
        <v>421</v>
      </c>
      <c r="AG1083" s="3"/>
      <c r="AH1083" s="3"/>
      <c r="AI1083" s="3"/>
      <c r="AJ1083" s="3"/>
      <c r="AK1083" s="3"/>
      <c r="AL1083" s="3"/>
      <c r="AM1083" s="3"/>
      <c r="AN1083" s="3"/>
      <c r="AO1083" s="3"/>
      <c r="AP1083" s="3"/>
      <c r="AQ1083" s="3"/>
      <c r="AR1083" s="3"/>
      <c r="AS1083" s="3"/>
      <c r="AT1083" s="3"/>
      <c r="AU1083" s="3"/>
      <c r="AV1083" s="3"/>
      <c r="AW1083" s="3"/>
      <c r="AX1083" s="3"/>
      <c r="AY1083" s="3"/>
      <c r="AZ1083" s="3"/>
      <c r="BA1083" s="76"/>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row>
    <row r="1084" spans="1:92" s="1" customFormat="1" ht="10" hidden="1" customHeight="1">
      <c r="A1084" s="42"/>
      <c r="B1084" s="26"/>
      <c r="C1084" s="26"/>
      <c r="D1084" s="26"/>
      <c r="E1084" s="26"/>
      <c r="F1084" s="26"/>
      <c r="G1084" s="26"/>
      <c r="H1084" s="26"/>
      <c r="I1084" s="26"/>
      <c r="J1084" s="26"/>
      <c r="K1084" s="26"/>
      <c r="L1084" s="26"/>
      <c r="M1084" s="26"/>
      <c r="N1084" s="26"/>
      <c r="O1084" s="26"/>
      <c r="P1084" s="26"/>
      <c r="Q1084" s="26"/>
      <c r="R1084" s="26"/>
      <c r="S1084" s="26"/>
      <c r="T1084" s="26"/>
      <c r="U1084" s="26"/>
      <c r="V1084" s="26"/>
      <c r="W1084" s="26"/>
      <c r="X1084" s="26"/>
      <c r="Y1084" s="26"/>
      <c r="Z1084" s="26"/>
      <c r="AA1084" s="26"/>
      <c r="AB1084" s="26"/>
      <c r="AC1084" s="26"/>
      <c r="AE1084" s="26"/>
      <c r="AF1084" s="15" t="s">
        <v>422</v>
      </c>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77"/>
      <c r="BB1084" s="26"/>
      <c r="BC1084" s="26"/>
      <c r="BD1084" s="26"/>
      <c r="BE1084" s="26"/>
      <c r="BF1084" s="26"/>
      <c r="BG1084" s="26"/>
      <c r="BH1084" s="26"/>
      <c r="BI1084" s="26"/>
      <c r="BJ1084" s="26"/>
      <c r="BK1084" s="26"/>
      <c r="BL1084" s="26"/>
      <c r="BM1084" s="26"/>
      <c r="BN1084" s="26"/>
      <c r="BO1084" s="26"/>
      <c r="BP1084" s="26"/>
      <c r="BQ1084" s="26"/>
      <c r="BR1084" s="26"/>
      <c r="BS1084" s="26"/>
      <c r="BT1084" s="26"/>
      <c r="BU1084" s="26"/>
      <c r="BV1084" s="26"/>
      <c r="BW1084" s="26"/>
      <c r="BX1084" s="26"/>
      <c r="BY1084" s="26"/>
      <c r="BZ1084" s="26"/>
      <c r="CA1084" s="26"/>
      <c r="CB1084" s="26"/>
      <c r="CC1084" s="26"/>
      <c r="CD1084" s="26"/>
      <c r="CE1084" s="26"/>
      <c r="CF1084" s="26"/>
      <c r="CG1084" s="26"/>
      <c r="CH1084" s="26"/>
      <c r="CI1084" s="26"/>
      <c r="CJ1084" s="26"/>
      <c r="CK1084" s="26"/>
      <c r="CL1084" s="26"/>
      <c r="CM1084" s="26"/>
      <c r="CN1084" s="26"/>
    </row>
    <row r="1085" spans="1:92" s="1" customFormat="1" ht="10" hidden="1" customHeight="1">
      <c r="A1085" s="42"/>
      <c r="B1085" s="26"/>
      <c r="C1085" s="26"/>
      <c r="D1085" s="26"/>
      <c r="E1085" s="26"/>
      <c r="F1085" s="26"/>
      <c r="G1085" s="26"/>
      <c r="H1085" s="26"/>
      <c r="I1085" s="26"/>
      <c r="J1085" s="26"/>
      <c r="K1085" s="26"/>
      <c r="L1085" s="26"/>
      <c r="M1085" s="26"/>
      <c r="N1085" s="26"/>
      <c r="O1085" s="26"/>
      <c r="P1085" s="26"/>
      <c r="Q1085" s="26"/>
      <c r="R1085" s="26"/>
      <c r="S1085" s="26"/>
      <c r="T1085" s="26"/>
      <c r="U1085" s="26"/>
      <c r="V1085" s="26"/>
      <c r="W1085" s="26"/>
      <c r="X1085" s="26"/>
      <c r="Y1085" s="26"/>
      <c r="Z1085" s="26"/>
      <c r="AA1085" s="26"/>
      <c r="AB1085" s="26"/>
      <c r="AC1085" s="26"/>
      <c r="AE1085" s="26"/>
      <c r="AF1085" s="15" t="s">
        <v>423</v>
      </c>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77"/>
      <c r="BB1085" s="26"/>
      <c r="BC1085" s="26"/>
      <c r="BD1085" s="26"/>
      <c r="BE1085" s="26"/>
      <c r="BF1085" s="26"/>
      <c r="BG1085" s="26"/>
      <c r="BH1085" s="26"/>
      <c r="BI1085" s="26"/>
      <c r="BJ1085" s="26"/>
      <c r="BK1085" s="26"/>
      <c r="BL1085" s="26"/>
      <c r="BM1085" s="26"/>
      <c r="BN1085" s="26"/>
      <c r="BO1085" s="26"/>
      <c r="BP1085" s="26"/>
      <c r="BQ1085" s="26"/>
      <c r="BR1085" s="26"/>
      <c r="BS1085" s="26"/>
      <c r="BT1085" s="26"/>
      <c r="BU1085" s="26"/>
      <c r="BV1085" s="26"/>
      <c r="BW1085" s="26"/>
      <c r="BX1085" s="26"/>
      <c r="BY1085" s="26"/>
      <c r="BZ1085" s="26"/>
      <c r="CA1085" s="26"/>
      <c r="CB1085" s="26"/>
      <c r="CC1085" s="26"/>
      <c r="CD1085" s="26"/>
      <c r="CE1085" s="26"/>
      <c r="CF1085" s="26"/>
      <c r="CG1085" s="26"/>
      <c r="CH1085" s="26"/>
      <c r="CI1085" s="26"/>
      <c r="CJ1085" s="26"/>
      <c r="CK1085" s="26"/>
      <c r="CL1085" s="26"/>
      <c r="CM1085" s="26"/>
      <c r="CN1085" s="26"/>
    </row>
    <row r="1086" spans="1:92" s="1" customFormat="1" ht="10" hidden="1" customHeight="1">
      <c r="A1086" s="42"/>
      <c r="B1086" s="26"/>
      <c r="C1086" s="26"/>
      <c r="D1086" s="26"/>
      <c r="E1086" s="26"/>
      <c r="F1086" s="26"/>
      <c r="G1086" s="26"/>
      <c r="H1086" s="26"/>
      <c r="I1086" s="26"/>
      <c r="J1086" s="26"/>
      <c r="K1086" s="26"/>
      <c r="L1086" s="26"/>
      <c r="M1086" s="26"/>
      <c r="N1086" s="26"/>
      <c r="O1086" s="26"/>
      <c r="P1086" s="26"/>
      <c r="Q1086" s="26"/>
      <c r="R1086" s="26"/>
      <c r="S1086" s="26"/>
      <c r="T1086" s="26"/>
      <c r="U1086" s="26"/>
      <c r="V1086" s="26"/>
      <c r="W1086" s="26"/>
      <c r="X1086" s="26"/>
      <c r="Y1086" s="26"/>
      <c r="Z1086" s="26"/>
      <c r="AA1086" s="26"/>
      <c r="AB1086" s="26"/>
      <c r="AC1086" s="26"/>
      <c r="AE1086" s="26"/>
      <c r="AF1086" s="15" t="s">
        <v>424</v>
      </c>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77"/>
      <c r="BB1086" s="26"/>
      <c r="BC1086" s="26"/>
      <c r="BD1086" s="26"/>
      <c r="BE1086" s="26"/>
      <c r="BF1086" s="26"/>
      <c r="BG1086" s="26"/>
      <c r="BH1086" s="26"/>
      <c r="BI1086" s="26"/>
      <c r="BJ1086" s="26"/>
      <c r="BK1086" s="26"/>
      <c r="BL1086" s="26"/>
      <c r="BM1086" s="26"/>
      <c r="BN1086" s="26"/>
      <c r="BO1086" s="26"/>
      <c r="BP1086" s="26"/>
      <c r="BQ1086" s="26"/>
      <c r="BR1086" s="26"/>
      <c r="BS1086" s="26"/>
      <c r="BT1086" s="26"/>
      <c r="BU1086" s="26"/>
      <c r="BV1086" s="26"/>
      <c r="BW1086" s="26"/>
      <c r="BX1086" s="26"/>
      <c r="BY1086" s="26"/>
      <c r="BZ1086" s="26"/>
      <c r="CA1086" s="26"/>
      <c r="CB1086" s="26"/>
      <c r="CC1086" s="26"/>
      <c r="CD1086" s="26"/>
      <c r="CE1086" s="26"/>
      <c r="CF1086" s="26"/>
      <c r="CG1086" s="26"/>
      <c r="CH1086" s="26"/>
      <c r="CI1086" s="26"/>
      <c r="CJ1086" s="26"/>
      <c r="CK1086" s="26"/>
      <c r="CL1086" s="26"/>
      <c r="CM1086" s="26"/>
      <c r="CN1086" s="26"/>
    </row>
    <row r="1087" spans="1:92" s="1" customFormat="1" ht="10" hidden="1" customHeight="1">
      <c r="A1087" s="42"/>
      <c r="B1087" s="26"/>
      <c r="C1087" s="26"/>
      <c r="D1087" s="26"/>
      <c r="E1087" s="26"/>
      <c r="F1087" s="26"/>
      <c r="G1087" s="26"/>
      <c r="H1087" s="26"/>
      <c r="I1087" s="26"/>
      <c r="J1087" s="26"/>
      <c r="K1087" s="26"/>
      <c r="L1087" s="26"/>
      <c r="M1087" s="26"/>
      <c r="N1087" s="26"/>
      <c r="O1087" s="26"/>
      <c r="P1087" s="26"/>
      <c r="Q1087" s="26"/>
      <c r="R1087" s="26"/>
      <c r="S1087" s="26"/>
      <c r="T1087" s="26"/>
      <c r="U1087" s="26"/>
      <c r="V1087" s="26"/>
      <c r="W1087" s="26"/>
      <c r="X1087" s="26"/>
      <c r="Y1087" s="26"/>
      <c r="Z1087" s="26"/>
      <c r="AA1087" s="26"/>
      <c r="AB1087" s="26"/>
      <c r="AC1087" s="26"/>
      <c r="AE1087" s="26"/>
      <c r="AF1087" s="15" t="s">
        <v>425</v>
      </c>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77"/>
      <c r="BB1087" s="26"/>
      <c r="BC1087" s="26"/>
      <c r="BD1087" s="26"/>
      <c r="BE1087" s="26"/>
      <c r="BF1087" s="26"/>
      <c r="BG1087" s="26"/>
      <c r="BH1087" s="26"/>
      <c r="BI1087" s="26"/>
      <c r="BJ1087" s="26"/>
      <c r="BK1087" s="26"/>
      <c r="BL1087" s="26"/>
      <c r="BM1087" s="26"/>
      <c r="BN1087" s="26"/>
      <c r="BO1087" s="26"/>
      <c r="BP1087" s="26"/>
      <c r="BQ1087" s="26"/>
      <c r="BR1087" s="26"/>
      <c r="BS1087" s="26"/>
      <c r="BT1087" s="26"/>
      <c r="BU1087" s="26"/>
      <c r="BV1087" s="26"/>
      <c r="BW1087" s="26"/>
      <c r="BX1087" s="26"/>
      <c r="BY1087" s="26"/>
      <c r="BZ1087" s="26"/>
      <c r="CA1087" s="26"/>
      <c r="CB1087" s="26"/>
      <c r="CC1087" s="26"/>
      <c r="CD1087" s="26"/>
      <c r="CE1087" s="26"/>
      <c r="CF1087" s="26"/>
      <c r="CG1087" s="26"/>
      <c r="CH1087" s="26"/>
      <c r="CI1087" s="26"/>
      <c r="CJ1087" s="26"/>
      <c r="CK1087" s="26"/>
      <c r="CL1087" s="26"/>
      <c r="CM1087" s="26"/>
      <c r="CN1087" s="26"/>
    </row>
    <row r="1088" spans="1:92" s="1" customFormat="1" ht="10" hidden="1" customHeight="1">
      <c r="A1088" s="42"/>
      <c r="B1088" s="26"/>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E1088" s="26"/>
      <c r="AF1088" s="15" t="s">
        <v>426</v>
      </c>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77"/>
      <c r="BB1088" s="26"/>
      <c r="BC1088" s="26"/>
      <c r="BD1088" s="26"/>
      <c r="BE1088" s="26"/>
      <c r="BF1088" s="26"/>
      <c r="BG1088" s="26"/>
      <c r="BH1088" s="26"/>
      <c r="BI1088" s="26"/>
      <c r="BJ1088" s="26"/>
      <c r="BK1088" s="26"/>
      <c r="BL1088" s="26"/>
      <c r="BM1088" s="26"/>
      <c r="BN1088" s="26"/>
      <c r="BO1088" s="26"/>
      <c r="BP1088" s="26"/>
      <c r="BQ1088" s="26"/>
      <c r="BR1088" s="26"/>
      <c r="BS1088" s="26"/>
      <c r="BT1088" s="26"/>
      <c r="BU1088" s="26"/>
      <c r="BV1088" s="26"/>
      <c r="BW1088" s="26"/>
      <c r="BX1088" s="26"/>
      <c r="BY1088" s="26"/>
      <c r="BZ1088" s="26"/>
      <c r="CA1088" s="26"/>
      <c r="CB1088" s="26"/>
      <c r="CC1088" s="26"/>
      <c r="CD1088" s="26"/>
      <c r="CE1088" s="26"/>
      <c r="CF1088" s="26"/>
      <c r="CG1088" s="26"/>
      <c r="CH1088" s="26"/>
      <c r="CI1088" s="26"/>
      <c r="CJ1088" s="26"/>
      <c r="CK1088" s="26"/>
      <c r="CL1088" s="26"/>
      <c r="CM1088" s="26"/>
      <c r="CN1088" s="26"/>
    </row>
    <row r="1089" spans="1:92" s="1" customFormat="1" ht="10" hidden="1" customHeight="1">
      <c r="A1089" s="42"/>
      <c r="B1089" s="26"/>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E1089" s="26"/>
      <c r="AF1089" s="15" t="s">
        <v>427</v>
      </c>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77"/>
      <c r="BB1089" s="26"/>
      <c r="BC1089" s="26"/>
      <c r="BD1089" s="26"/>
      <c r="BE1089" s="26"/>
      <c r="BF1089" s="26"/>
      <c r="BG1089" s="26"/>
      <c r="BH1089" s="26"/>
      <c r="BI1089" s="26"/>
      <c r="BJ1089" s="26"/>
      <c r="BK1089" s="26"/>
      <c r="BL1089" s="26"/>
      <c r="BM1089" s="26"/>
      <c r="BN1089" s="26"/>
      <c r="BO1089" s="26"/>
      <c r="BP1089" s="26"/>
      <c r="BQ1089" s="26"/>
      <c r="BR1089" s="26"/>
      <c r="BS1089" s="26"/>
      <c r="BT1089" s="26"/>
      <c r="BU1089" s="26"/>
      <c r="BV1089" s="26"/>
      <c r="BW1089" s="26"/>
      <c r="BX1089" s="26"/>
      <c r="BY1089" s="26"/>
      <c r="BZ1089" s="26"/>
      <c r="CA1089" s="26"/>
      <c r="CB1089" s="26"/>
      <c r="CC1089" s="26"/>
      <c r="CD1089" s="26"/>
      <c r="CE1089" s="26"/>
      <c r="CF1089" s="26"/>
      <c r="CG1089" s="26"/>
      <c r="CH1089" s="26"/>
      <c r="CI1089" s="26"/>
      <c r="CJ1089" s="26"/>
      <c r="CK1089" s="26"/>
      <c r="CL1089" s="26"/>
      <c r="CM1089" s="26"/>
      <c r="CN1089" s="26"/>
    </row>
    <row r="1090" spans="1:92" s="1" customFormat="1" ht="10" hidden="1" customHeight="1">
      <c r="A1090" s="42"/>
      <c r="B1090" s="26"/>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E1090" s="26"/>
      <c r="AF1090" s="15" t="s">
        <v>428</v>
      </c>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77"/>
      <c r="BB1090" s="26"/>
      <c r="BC1090" s="26"/>
      <c r="BD1090" s="26"/>
      <c r="BE1090" s="26"/>
      <c r="BF1090" s="26"/>
      <c r="BG1090" s="26"/>
      <c r="BH1090" s="26"/>
      <c r="BI1090" s="26"/>
      <c r="BJ1090" s="26"/>
      <c r="BK1090" s="26"/>
      <c r="BL1090" s="26"/>
      <c r="BM1090" s="26"/>
      <c r="BN1090" s="26"/>
      <c r="BO1090" s="26"/>
      <c r="BP1090" s="26"/>
      <c r="BQ1090" s="26"/>
      <c r="BR1090" s="26"/>
      <c r="BS1090" s="26"/>
      <c r="BT1090" s="26"/>
      <c r="BU1090" s="26"/>
      <c r="BV1090" s="26"/>
      <c r="BW1090" s="26"/>
      <c r="BX1090" s="26"/>
      <c r="BY1090" s="26"/>
      <c r="BZ1090" s="26"/>
      <c r="CA1090" s="26"/>
      <c r="CB1090" s="26"/>
      <c r="CC1090" s="26"/>
      <c r="CD1090" s="26"/>
      <c r="CE1090" s="26"/>
      <c r="CF1090" s="26"/>
      <c r="CG1090" s="26"/>
      <c r="CH1090" s="26"/>
      <c r="CI1090" s="26"/>
      <c r="CJ1090" s="26"/>
      <c r="CK1090" s="26"/>
      <c r="CL1090" s="26"/>
      <c r="CM1090" s="26"/>
      <c r="CN1090" s="26"/>
    </row>
    <row r="1091" spans="1:92" s="1" customFormat="1" ht="10" hidden="1" customHeight="1">
      <c r="A1091" s="42"/>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E1091" s="3"/>
      <c r="AF1091" s="15" t="s">
        <v>429</v>
      </c>
      <c r="AG1091" s="3"/>
      <c r="AH1091" s="3"/>
      <c r="AI1091" s="3"/>
      <c r="AJ1091" s="3"/>
      <c r="AK1091" s="3"/>
      <c r="AL1091" s="3"/>
      <c r="AM1091" s="3"/>
      <c r="AN1091" s="3"/>
      <c r="AO1091" s="3"/>
      <c r="AP1091" s="3"/>
      <c r="AQ1091" s="3"/>
      <c r="AR1091" s="3"/>
      <c r="AS1091" s="3"/>
      <c r="AT1091" s="3"/>
      <c r="AU1091" s="3"/>
      <c r="AV1091" s="3"/>
      <c r="AW1091" s="3"/>
      <c r="AX1091" s="3"/>
      <c r="AY1091" s="3"/>
      <c r="AZ1091" s="3"/>
      <c r="BA1091" s="76"/>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row>
    <row r="1092" spans="1:92" s="1" customFormat="1" ht="10" hidden="1" customHeight="1">
      <c r="A1092" s="42"/>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E1092" s="3"/>
      <c r="AF1092" s="15" t="s">
        <v>430</v>
      </c>
      <c r="AG1092" s="3"/>
      <c r="AH1092" s="3"/>
      <c r="AI1092" s="3"/>
      <c r="AJ1092" s="3"/>
      <c r="AK1092" s="3"/>
      <c r="AL1092" s="3"/>
      <c r="AM1092" s="3"/>
      <c r="AN1092" s="3"/>
      <c r="AO1092" s="3"/>
      <c r="AP1092" s="3"/>
      <c r="AQ1092" s="3"/>
      <c r="AR1092" s="3"/>
      <c r="AS1092" s="3"/>
      <c r="AT1092" s="3"/>
      <c r="AU1092" s="3"/>
      <c r="AV1092" s="3"/>
      <c r="AW1092" s="3"/>
      <c r="AX1092" s="3"/>
      <c r="AY1092" s="3"/>
      <c r="AZ1092" s="3"/>
      <c r="BA1092" s="76"/>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row>
    <row r="1093" spans="1:92" s="1" customFormat="1" ht="10" hidden="1" customHeight="1">
      <c r="A1093" s="42"/>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E1093" s="3"/>
      <c r="AF1093" s="15" t="s">
        <v>431</v>
      </c>
      <c r="AG1093" s="3"/>
      <c r="AH1093" s="3"/>
      <c r="AI1093" s="3"/>
      <c r="AJ1093" s="3"/>
      <c r="AK1093" s="3"/>
      <c r="AL1093" s="3"/>
      <c r="AM1093" s="3"/>
      <c r="AN1093" s="3"/>
      <c r="AO1093" s="3"/>
      <c r="AP1093" s="3"/>
      <c r="AQ1093" s="3"/>
      <c r="AR1093" s="3"/>
      <c r="AS1093" s="3"/>
      <c r="AT1093" s="3"/>
      <c r="AU1093" s="3"/>
      <c r="AV1093" s="3"/>
      <c r="AW1093" s="3"/>
      <c r="AX1093" s="3"/>
      <c r="AY1093" s="3"/>
      <c r="AZ1093" s="3"/>
      <c r="BA1093" s="76"/>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row>
    <row r="1094" spans="1:92" s="1" customFormat="1" ht="10" hidden="1" customHeight="1">
      <c r="A1094" s="42"/>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E1094" s="3"/>
      <c r="AF1094" s="15" t="s">
        <v>433</v>
      </c>
      <c r="AG1094" s="3"/>
      <c r="AH1094" s="3"/>
      <c r="AI1094" s="3"/>
      <c r="AJ1094" s="3"/>
      <c r="AK1094" s="3"/>
      <c r="AL1094" s="3"/>
      <c r="AM1094" s="3"/>
      <c r="AN1094" s="3"/>
      <c r="AO1094" s="3"/>
      <c r="AP1094" s="3"/>
      <c r="AQ1094" s="3"/>
      <c r="AR1094" s="3"/>
      <c r="AS1094" s="3"/>
      <c r="AT1094" s="3"/>
      <c r="AU1094" s="3"/>
      <c r="AV1094" s="3"/>
      <c r="AW1094" s="3"/>
      <c r="AX1094" s="3"/>
      <c r="AY1094" s="3"/>
      <c r="AZ1094" s="3"/>
      <c r="BA1094" s="76"/>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row>
    <row r="1095" spans="1:92" s="1" customFormat="1" ht="10" hidden="1" customHeight="1">
      <c r="A1095" s="42"/>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E1095" s="3"/>
      <c r="AF1095" s="15" t="s">
        <v>434</v>
      </c>
      <c r="AG1095" s="3"/>
      <c r="AH1095" s="3"/>
      <c r="AI1095" s="3"/>
      <c r="AJ1095" s="3"/>
      <c r="AK1095" s="3"/>
      <c r="AL1095" s="3"/>
      <c r="AM1095" s="3"/>
      <c r="AN1095" s="3"/>
      <c r="AO1095" s="3"/>
      <c r="AP1095" s="3"/>
      <c r="AQ1095" s="3"/>
      <c r="AR1095" s="3"/>
      <c r="AS1095" s="3"/>
      <c r="AT1095" s="3"/>
      <c r="AU1095" s="3"/>
      <c r="AV1095" s="3"/>
      <c r="AW1095" s="3"/>
      <c r="AX1095" s="3"/>
      <c r="AY1095" s="3"/>
      <c r="AZ1095" s="3"/>
      <c r="BA1095" s="76"/>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row>
    <row r="1096" spans="1:92" s="1" customFormat="1" ht="10" hidden="1" customHeight="1">
      <c r="A1096" s="42"/>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E1096" s="3"/>
      <c r="AF1096" s="15" t="s">
        <v>436</v>
      </c>
      <c r="AG1096" s="3"/>
      <c r="AH1096" s="3"/>
      <c r="AI1096" s="3"/>
      <c r="AJ1096" s="3"/>
      <c r="AK1096" s="3"/>
      <c r="AL1096" s="3"/>
      <c r="AM1096" s="3"/>
      <c r="AN1096" s="3"/>
      <c r="AO1096" s="3"/>
      <c r="AP1096" s="3"/>
      <c r="AQ1096" s="3"/>
      <c r="AR1096" s="3"/>
      <c r="AS1096" s="3"/>
      <c r="AT1096" s="3"/>
      <c r="AU1096" s="3"/>
      <c r="AV1096" s="3"/>
      <c r="AW1096" s="3"/>
      <c r="AX1096" s="3"/>
      <c r="AY1096" s="3"/>
      <c r="AZ1096" s="3"/>
      <c r="BA1096" s="76"/>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row>
    <row r="1097" spans="1:92" s="1" customFormat="1" ht="10" hidden="1" customHeight="1">
      <c r="A1097" s="42"/>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E1097" s="3"/>
      <c r="AF1097" s="15" t="s">
        <v>437</v>
      </c>
      <c r="AG1097" s="3"/>
      <c r="AH1097" s="3"/>
      <c r="AI1097" s="3"/>
      <c r="AJ1097" s="3"/>
      <c r="AK1097" s="3"/>
      <c r="AL1097" s="3"/>
      <c r="AM1097" s="3"/>
      <c r="AN1097" s="3"/>
      <c r="AO1097" s="3"/>
      <c r="AP1097" s="3"/>
      <c r="AQ1097" s="3"/>
      <c r="AR1097" s="3"/>
      <c r="AS1097" s="3"/>
      <c r="AT1097" s="3"/>
      <c r="AU1097" s="3"/>
      <c r="AV1097" s="3"/>
      <c r="AW1097" s="3"/>
      <c r="AX1097" s="3"/>
      <c r="AY1097" s="3"/>
      <c r="AZ1097" s="3"/>
      <c r="BA1097" s="76"/>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row>
    <row r="1098" spans="1:92" s="1" customFormat="1" ht="10" hidden="1" customHeight="1">
      <c r="A1098" s="42"/>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E1098" s="3"/>
      <c r="AF1098" s="15" t="s">
        <v>439</v>
      </c>
      <c r="AG1098" s="3"/>
      <c r="AH1098" s="3"/>
      <c r="AI1098" s="3"/>
      <c r="AJ1098" s="3"/>
      <c r="AK1098" s="3"/>
      <c r="AL1098" s="3"/>
      <c r="AM1098" s="3"/>
      <c r="AN1098" s="3"/>
      <c r="AO1098" s="3"/>
      <c r="AP1098" s="3"/>
      <c r="AQ1098" s="3"/>
      <c r="AR1098" s="3"/>
      <c r="AS1098" s="3"/>
      <c r="AT1098" s="3"/>
      <c r="AU1098" s="3"/>
      <c r="AV1098" s="3"/>
      <c r="AW1098" s="3"/>
      <c r="AX1098" s="3"/>
      <c r="AY1098" s="3"/>
      <c r="AZ1098" s="3"/>
      <c r="BA1098" s="76"/>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row>
    <row r="1099" spans="1:92" s="1" customFormat="1" ht="10" hidden="1" customHeight="1">
      <c r="A1099" s="42"/>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E1099" s="3"/>
      <c r="AF1099" s="15" t="s">
        <v>440</v>
      </c>
      <c r="AG1099" s="3"/>
      <c r="AH1099" s="3"/>
      <c r="AI1099" s="3"/>
      <c r="AJ1099" s="3"/>
      <c r="AK1099" s="3"/>
      <c r="AL1099" s="3"/>
      <c r="AM1099" s="3"/>
      <c r="AN1099" s="3"/>
      <c r="AO1099" s="3"/>
      <c r="AP1099" s="3"/>
      <c r="AQ1099" s="3"/>
      <c r="AR1099" s="3"/>
      <c r="AS1099" s="3"/>
      <c r="AT1099" s="3"/>
      <c r="AU1099" s="3"/>
      <c r="AV1099" s="3"/>
      <c r="AW1099" s="3"/>
      <c r="AX1099" s="3"/>
      <c r="AY1099" s="3"/>
      <c r="AZ1099" s="3"/>
      <c r="BA1099" s="76"/>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row>
    <row r="1100" spans="1:92" s="1" customFormat="1" ht="10" hidden="1" customHeight="1">
      <c r="A1100" s="42"/>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E1100" s="3"/>
      <c r="AF1100" s="15" t="s">
        <v>442</v>
      </c>
      <c r="AG1100" s="3"/>
      <c r="AH1100" s="3"/>
      <c r="AI1100" s="3"/>
      <c r="AJ1100" s="3"/>
      <c r="AK1100" s="3"/>
      <c r="AL1100" s="3"/>
      <c r="AM1100" s="3"/>
      <c r="AN1100" s="3"/>
      <c r="AO1100" s="3"/>
      <c r="AP1100" s="3"/>
      <c r="AQ1100" s="3"/>
      <c r="AR1100" s="3"/>
      <c r="AS1100" s="3"/>
      <c r="AT1100" s="3"/>
      <c r="AU1100" s="3"/>
      <c r="AV1100" s="3"/>
      <c r="AW1100" s="3"/>
      <c r="AX1100" s="3"/>
      <c r="AY1100" s="3"/>
      <c r="AZ1100" s="3"/>
      <c r="BA1100" s="76"/>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row>
    <row r="1101" spans="1:92" s="1" customFormat="1" ht="10" hidden="1" customHeight="1">
      <c r="A1101" s="42"/>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E1101" s="3"/>
      <c r="AF1101" s="15" t="s">
        <v>443</v>
      </c>
      <c r="AG1101" s="3"/>
      <c r="AH1101" s="3"/>
      <c r="AI1101" s="3"/>
      <c r="AJ1101" s="3"/>
      <c r="AK1101" s="3"/>
      <c r="AL1101" s="3"/>
      <c r="AM1101" s="3"/>
      <c r="AN1101" s="3"/>
      <c r="AO1101" s="3"/>
      <c r="AP1101" s="3"/>
      <c r="AQ1101" s="3"/>
      <c r="AR1101" s="3"/>
      <c r="AS1101" s="3"/>
      <c r="AT1101" s="3"/>
      <c r="AU1101" s="3"/>
      <c r="AV1101" s="3"/>
      <c r="AW1101" s="3"/>
      <c r="AX1101" s="3"/>
      <c r="AY1101" s="3"/>
      <c r="AZ1101" s="3"/>
      <c r="BA1101" s="76"/>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row>
    <row r="1102" spans="1:92" s="1" customFormat="1" ht="10" hidden="1" customHeight="1">
      <c r="A1102" s="42"/>
      <c r="B1102" s="3"/>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E1102" s="3"/>
      <c r="AF1102" s="15" t="s">
        <v>444</v>
      </c>
      <c r="AG1102" s="3"/>
      <c r="AH1102" s="3"/>
      <c r="AI1102" s="3"/>
      <c r="AJ1102" s="3"/>
      <c r="AK1102" s="3"/>
      <c r="AL1102" s="3"/>
      <c r="AM1102" s="3"/>
      <c r="AN1102" s="3"/>
      <c r="AO1102" s="3"/>
      <c r="AP1102" s="3"/>
      <c r="AQ1102" s="3"/>
      <c r="AR1102" s="3"/>
      <c r="AS1102" s="3"/>
      <c r="AT1102" s="3"/>
      <c r="AU1102" s="3"/>
      <c r="AV1102" s="3"/>
      <c r="AW1102" s="3"/>
      <c r="AX1102" s="3"/>
      <c r="AY1102" s="3"/>
      <c r="AZ1102" s="3"/>
      <c r="BA1102" s="76"/>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row>
    <row r="1103" spans="1:92" s="1" customFormat="1" ht="10" hidden="1" customHeight="1">
      <c r="A1103" s="42"/>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E1103" s="3"/>
      <c r="AF1103" s="15" t="s">
        <v>445</v>
      </c>
      <c r="AG1103" s="3"/>
      <c r="AH1103" s="3"/>
      <c r="AI1103" s="3"/>
      <c r="AJ1103" s="3"/>
      <c r="AK1103" s="3"/>
      <c r="AL1103" s="3"/>
      <c r="AM1103" s="3"/>
      <c r="AN1103" s="3"/>
      <c r="AO1103" s="3"/>
      <c r="AP1103" s="3"/>
      <c r="AQ1103" s="3"/>
      <c r="AR1103" s="3"/>
      <c r="AS1103" s="3"/>
      <c r="AT1103" s="3"/>
      <c r="AU1103" s="3"/>
      <c r="AV1103" s="3"/>
      <c r="AW1103" s="3"/>
      <c r="AX1103" s="3"/>
      <c r="AY1103" s="3"/>
      <c r="AZ1103" s="3"/>
      <c r="BA1103" s="76"/>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row>
    <row r="1104" spans="1:92" s="1" customFormat="1" ht="10" hidden="1" customHeight="1">
      <c r="A1104" s="42"/>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E1104" s="3"/>
      <c r="AF1104" s="15" t="s">
        <v>446</v>
      </c>
      <c r="AG1104" s="3"/>
      <c r="AH1104" s="3"/>
      <c r="AI1104" s="3"/>
      <c r="AJ1104" s="3"/>
      <c r="AK1104" s="3"/>
      <c r="AL1104" s="3"/>
      <c r="AM1104" s="3"/>
      <c r="AN1104" s="3"/>
      <c r="AO1104" s="3"/>
      <c r="AP1104" s="3"/>
      <c r="AQ1104" s="3"/>
      <c r="AR1104" s="3"/>
      <c r="AS1104" s="3"/>
      <c r="AT1104" s="3"/>
      <c r="AU1104" s="3"/>
      <c r="AV1104" s="3"/>
      <c r="AW1104" s="3"/>
      <c r="AX1104" s="3"/>
      <c r="AY1104" s="3"/>
      <c r="AZ1104" s="3"/>
      <c r="BA1104" s="76"/>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row>
    <row r="1105" spans="1:92" s="1" customFormat="1" ht="10" hidden="1" customHeight="1">
      <c r="A1105" s="42"/>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E1105" s="3"/>
      <c r="AF1105" s="15" t="s">
        <v>447</v>
      </c>
      <c r="AG1105" s="3"/>
      <c r="AH1105" s="3"/>
      <c r="AI1105" s="3"/>
      <c r="AJ1105" s="3"/>
      <c r="AK1105" s="3"/>
      <c r="AL1105" s="3"/>
      <c r="AM1105" s="3"/>
      <c r="AN1105" s="3"/>
      <c r="AO1105" s="3"/>
      <c r="AP1105" s="3"/>
      <c r="AQ1105" s="3"/>
      <c r="AR1105" s="3"/>
      <c r="AS1105" s="3"/>
      <c r="AT1105" s="3"/>
      <c r="AU1105" s="3"/>
      <c r="AV1105" s="3"/>
      <c r="AW1105" s="3"/>
      <c r="AX1105" s="3"/>
      <c r="AY1105" s="3"/>
      <c r="AZ1105" s="3"/>
      <c r="BA1105" s="76"/>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row>
    <row r="1106" spans="1:92" s="1" customFormat="1" ht="10" hidden="1" customHeight="1">
      <c r="A1106" s="42"/>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E1106" s="3"/>
      <c r="AF1106" s="15" t="s">
        <v>448</v>
      </c>
      <c r="AG1106" s="3"/>
      <c r="AH1106" s="3"/>
      <c r="AI1106" s="3"/>
      <c r="AJ1106" s="3"/>
      <c r="AK1106" s="3"/>
      <c r="AL1106" s="3"/>
      <c r="AM1106" s="3"/>
      <c r="AN1106" s="3"/>
      <c r="AO1106" s="3"/>
      <c r="AP1106" s="3"/>
      <c r="AQ1106" s="3"/>
      <c r="AR1106" s="3"/>
      <c r="AS1106" s="3"/>
      <c r="AT1106" s="3"/>
      <c r="AU1106" s="3"/>
      <c r="AV1106" s="3"/>
      <c r="AW1106" s="3"/>
      <c r="AX1106" s="3"/>
      <c r="AY1106" s="3"/>
      <c r="AZ1106" s="3"/>
      <c r="BA1106" s="76"/>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row>
    <row r="1107" spans="1:92" s="1" customFormat="1" ht="10" hidden="1" customHeight="1">
      <c r="A1107" s="42"/>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E1107" s="3"/>
      <c r="AF1107" s="15" t="s">
        <v>449</v>
      </c>
      <c r="AG1107" s="3"/>
      <c r="AH1107" s="3"/>
      <c r="AI1107" s="3"/>
      <c r="AJ1107" s="3"/>
      <c r="AK1107" s="3"/>
      <c r="AL1107" s="3"/>
      <c r="AM1107" s="3"/>
      <c r="AN1107" s="3"/>
      <c r="AO1107" s="3"/>
      <c r="AP1107" s="3"/>
      <c r="AQ1107" s="3"/>
      <c r="AR1107" s="3"/>
      <c r="AS1107" s="3"/>
      <c r="AT1107" s="3"/>
      <c r="AU1107" s="3"/>
      <c r="AV1107" s="3"/>
      <c r="AW1107" s="3"/>
      <c r="AX1107" s="3"/>
      <c r="AY1107" s="3"/>
      <c r="AZ1107" s="3"/>
      <c r="BA1107" s="76"/>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row>
    <row r="1108" spans="1:92" s="1" customFormat="1" ht="10" hidden="1" customHeight="1">
      <c r="A1108" s="42"/>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E1108" s="3"/>
      <c r="AF1108" s="15" t="s">
        <v>450</v>
      </c>
      <c r="AG1108" s="3"/>
      <c r="AH1108" s="3"/>
      <c r="AI1108" s="3"/>
      <c r="AJ1108" s="3"/>
      <c r="AK1108" s="3"/>
      <c r="AL1108" s="3"/>
      <c r="AM1108" s="3"/>
      <c r="AN1108" s="3"/>
      <c r="AO1108" s="3"/>
      <c r="AP1108" s="3"/>
      <c r="AQ1108" s="3"/>
      <c r="AR1108" s="3"/>
      <c r="AS1108" s="3"/>
      <c r="AT1108" s="3"/>
      <c r="AU1108" s="3"/>
      <c r="AV1108" s="3"/>
      <c r="AW1108" s="3"/>
      <c r="AX1108" s="3"/>
      <c r="AY1108" s="3"/>
      <c r="AZ1108" s="3"/>
      <c r="BA1108" s="76"/>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row>
    <row r="1109" spans="1:92" s="1" customFormat="1" ht="10" hidden="1" customHeight="1">
      <c r="A1109" s="42"/>
      <c r="B1109" s="3"/>
      <c r="C1109" s="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E1109" s="3"/>
      <c r="AF1109" s="15" t="s">
        <v>451</v>
      </c>
      <c r="AG1109" s="3"/>
      <c r="AH1109" s="3"/>
      <c r="AI1109" s="3"/>
      <c r="AJ1109" s="3"/>
      <c r="AK1109" s="3"/>
      <c r="AL1109" s="3"/>
      <c r="AM1109" s="3"/>
      <c r="AN1109" s="3"/>
      <c r="AO1109" s="3"/>
      <c r="AP1109" s="3"/>
      <c r="AQ1109" s="3"/>
      <c r="AR1109" s="3"/>
      <c r="AS1109" s="3"/>
      <c r="AT1109" s="3"/>
      <c r="AU1109" s="3"/>
      <c r="AV1109" s="3"/>
      <c r="AW1109" s="3"/>
      <c r="AX1109" s="3"/>
      <c r="AY1109" s="3"/>
      <c r="AZ1109" s="3"/>
      <c r="BA1109" s="76"/>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row>
    <row r="1110" spans="1:92" s="1" customFormat="1" ht="10" hidden="1" customHeight="1">
      <c r="A1110" s="42"/>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E1110" s="3"/>
      <c r="AF1110" s="15" t="s">
        <v>452</v>
      </c>
      <c r="AG1110" s="3"/>
      <c r="AH1110" s="3"/>
      <c r="AI1110" s="3"/>
      <c r="AJ1110" s="3"/>
      <c r="AK1110" s="3"/>
      <c r="AL1110" s="3"/>
      <c r="AM1110" s="3"/>
      <c r="AN1110" s="3"/>
      <c r="AO1110" s="3"/>
      <c r="AP1110" s="3"/>
      <c r="AQ1110" s="3"/>
      <c r="AR1110" s="3"/>
      <c r="AS1110" s="3"/>
      <c r="AT1110" s="3"/>
      <c r="AU1110" s="3"/>
      <c r="AV1110" s="3"/>
      <c r="AW1110" s="3"/>
      <c r="AX1110" s="3"/>
      <c r="AY1110" s="3"/>
      <c r="AZ1110" s="3"/>
      <c r="BA1110" s="76"/>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row>
    <row r="1111" spans="1:92" s="1" customFormat="1" ht="10" hidden="1" customHeight="1">
      <c r="A1111" s="42"/>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E1111" s="3"/>
      <c r="AF1111" s="15" t="s">
        <v>454</v>
      </c>
      <c r="AG1111" s="3"/>
      <c r="AH1111" s="3"/>
      <c r="AI1111" s="3"/>
      <c r="AJ1111" s="3"/>
      <c r="AK1111" s="3"/>
      <c r="AL1111" s="3"/>
      <c r="AM1111" s="3"/>
      <c r="AN1111" s="3"/>
      <c r="AO1111" s="3"/>
      <c r="AP1111" s="3"/>
      <c r="AQ1111" s="3"/>
      <c r="AR1111" s="3"/>
      <c r="AS1111" s="3"/>
      <c r="AT1111" s="3"/>
      <c r="AU1111" s="3"/>
      <c r="AV1111" s="3"/>
      <c r="AW1111" s="3"/>
      <c r="AX1111" s="3"/>
      <c r="AY1111" s="3"/>
      <c r="AZ1111" s="3"/>
      <c r="BA1111" s="76"/>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row>
    <row r="1112" spans="1:92" s="1" customFormat="1" ht="10" hidden="1" customHeight="1">
      <c r="A1112" s="42"/>
      <c r="B1112" s="3"/>
      <c r="C1112" s="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E1112" s="3"/>
      <c r="AF1112" s="15" t="s">
        <v>455</v>
      </c>
      <c r="AG1112" s="3"/>
      <c r="AH1112" s="3"/>
      <c r="AI1112" s="3"/>
      <c r="AJ1112" s="3"/>
      <c r="AK1112" s="3"/>
      <c r="AL1112" s="3"/>
      <c r="AM1112" s="3"/>
      <c r="AN1112" s="3"/>
      <c r="AO1112" s="3"/>
      <c r="AP1112" s="3"/>
      <c r="AQ1112" s="3"/>
      <c r="AR1112" s="3"/>
      <c r="AS1112" s="3"/>
      <c r="AT1112" s="3"/>
      <c r="AU1112" s="3"/>
      <c r="AV1112" s="3"/>
      <c r="AW1112" s="3"/>
      <c r="AX1112" s="3"/>
      <c r="AY1112" s="3"/>
      <c r="AZ1112" s="3"/>
      <c r="BA1112" s="76"/>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row>
    <row r="1113" spans="1:92" s="1" customFormat="1" ht="10" hidden="1" customHeight="1">
      <c r="A1113" s="42"/>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E1113" s="3"/>
      <c r="AF1113" s="15" t="s">
        <v>457</v>
      </c>
      <c r="AG1113" s="3"/>
      <c r="AH1113" s="3"/>
      <c r="AI1113" s="3"/>
      <c r="AJ1113" s="3"/>
      <c r="AK1113" s="3"/>
      <c r="AL1113" s="3"/>
      <c r="AM1113" s="3"/>
      <c r="AN1113" s="3"/>
      <c r="AO1113" s="3"/>
      <c r="AP1113" s="3"/>
      <c r="AQ1113" s="3"/>
      <c r="AR1113" s="3"/>
      <c r="AS1113" s="3"/>
      <c r="AT1113" s="3"/>
      <c r="AU1113" s="3"/>
      <c r="AV1113" s="3"/>
      <c r="AW1113" s="3"/>
      <c r="AX1113" s="3"/>
      <c r="AY1113" s="3"/>
      <c r="AZ1113" s="3"/>
      <c r="BA1113" s="76"/>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row>
    <row r="1114" spans="1:92" s="1" customFormat="1" ht="10" hidden="1" customHeight="1">
      <c r="A1114" s="42"/>
      <c r="B1114" s="3"/>
      <c r="C1114" s="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E1114" s="3"/>
      <c r="AF1114" s="15" t="s">
        <v>458</v>
      </c>
      <c r="AG1114" s="3"/>
      <c r="AH1114" s="3"/>
      <c r="AI1114" s="3"/>
      <c r="AJ1114" s="3"/>
      <c r="AK1114" s="3"/>
      <c r="AL1114" s="3"/>
      <c r="AM1114" s="3"/>
      <c r="AN1114" s="3"/>
      <c r="AO1114" s="3"/>
      <c r="AP1114" s="3"/>
      <c r="AQ1114" s="3"/>
      <c r="AR1114" s="3"/>
      <c r="AS1114" s="3"/>
      <c r="AT1114" s="3"/>
      <c r="AU1114" s="3"/>
      <c r="AV1114" s="3"/>
      <c r="AW1114" s="3"/>
      <c r="AX1114" s="3"/>
      <c r="AY1114" s="3"/>
      <c r="AZ1114" s="3"/>
      <c r="BA1114" s="76"/>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row>
    <row r="1115" spans="1:92" s="1" customFormat="1" ht="10" hidden="1" customHeight="1">
      <c r="A1115" s="42"/>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E1115" s="3"/>
      <c r="AF1115" s="15" t="s">
        <v>459</v>
      </c>
      <c r="AG1115" s="3"/>
      <c r="AH1115" s="3"/>
      <c r="AI1115" s="3"/>
      <c r="AJ1115" s="3"/>
      <c r="AK1115" s="3"/>
      <c r="AL1115" s="3"/>
      <c r="AM1115" s="3"/>
      <c r="AN1115" s="3"/>
      <c r="AO1115" s="3"/>
      <c r="AP1115" s="3"/>
      <c r="AQ1115" s="3"/>
      <c r="AR1115" s="3"/>
      <c r="AS1115" s="3"/>
      <c r="AT1115" s="3"/>
      <c r="AU1115" s="3"/>
      <c r="AV1115" s="3"/>
      <c r="AW1115" s="3"/>
      <c r="AX1115" s="3"/>
      <c r="AY1115" s="3"/>
      <c r="AZ1115" s="3"/>
      <c r="BA1115" s="76"/>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row>
    <row r="1116" spans="1:92" s="1" customFormat="1" ht="10" hidden="1" customHeight="1">
      <c r="A1116" s="42"/>
      <c r="B1116" s="3"/>
      <c r="C1116" s="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E1116" s="3"/>
      <c r="AF1116" s="15" t="s">
        <v>460</v>
      </c>
      <c r="AG1116" s="3"/>
      <c r="AH1116" s="3"/>
      <c r="AI1116" s="3"/>
      <c r="AJ1116" s="3"/>
      <c r="AK1116" s="3"/>
      <c r="AL1116" s="3"/>
      <c r="AM1116" s="3"/>
      <c r="AN1116" s="3"/>
      <c r="AO1116" s="3"/>
      <c r="AP1116" s="3"/>
      <c r="AQ1116" s="3"/>
      <c r="AR1116" s="3"/>
      <c r="AS1116" s="3"/>
      <c r="AT1116" s="3"/>
      <c r="AU1116" s="3"/>
      <c r="AV1116" s="3"/>
      <c r="AW1116" s="3"/>
      <c r="AX1116" s="3"/>
      <c r="AY1116" s="3"/>
      <c r="AZ1116" s="3"/>
      <c r="BA1116" s="76"/>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row>
    <row r="1117" spans="1:92" s="1" customFormat="1" ht="10" hidden="1" customHeight="1">
      <c r="A1117" s="42"/>
      <c r="B1117" s="3"/>
      <c r="C1117" s="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E1117" s="3"/>
      <c r="AF1117" s="15" t="s">
        <v>461</v>
      </c>
      <c r="AG1117" s="3"/>
      <c r="AH1117" s="3"/>
      <c r="AI1117" s="3"/>
      <c r="AJ1117" s="3"/>
      <c r="AK1117" s="3"/>
      <c r="AL1117" s="3"/>
      <c r="AM1117" s="3"/>
      <c r="AN1117" s="3"/>
      <c r="AO1117" s="3"/>
      <c r="AP1117" s="3"/>
      <c r="AQ1117" s="3"/>
      <c r="AR1117" s="3"/>
      <c r="AS1117" s="3"/>
      <c r="AT1117" s="3"/>
      <c r="AU1117" s="3"/>
      <c r="AV1117" s="3"/>
      <c r="AW1117" s="3"/>
      <c r="AX1117" s="3"/>
      <c r="AY1117" s="3"/>
      <c r="AZ1117" s="3"/>
      <c r="BA1117" s="76"/>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row>
    <row r="1118" spans="1:92" s="1" customFormat="1" ht="10" hidden="1" customHeight="1">
      <c r="A1118" s="42"/>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E1118" s="3"/>
      <c r="AF1118" s="15" t="s">
        <v>462</v>
      </c>
      <c r="AG1118" s="3"/>
      <c r="AH1118" s="3"/>
      <c r="AI1118" s="3"/>
      <c r="AJ1118" s="3"/>
      <c r="AK1118" s="3"/>
      <c r="AL1118" s="3"/>
      <c r="AM1118" s="3"/>
      <c r="AN1118" s="3"/>
      <c r="AO1118" s="3"/>
      <c r="AP1118" s="3"/>
      <c r="AQ1118" s="3"/>
      <c r="AR1118" s="3"/>
      <c r="AS1118" s="3"/>
      <c r="AT1118" s="3"/>
      <c r="AU1118" s="3"/>
      <c r="AV1118" s="3"/>
      <c r="AW1118" s="3"/>
      <c r="AX1118" s="3"/>
      <c r="AY1118" s="3"/>
      <c r="AZ1118" s="3"/>
      <c r="BA1118" s="76"/>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row>
    <row r="1119" spans="1:92" s="1" customFormat="1" ht="10" hidden="1" customHeight="1">
      <c r="A1119" s="42"/>
      <c r="B1119" s="3"/>
      <c r="C1119" s="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E1119" s="3"/>
      <c r="AF1119" s="15" t="s">
        <v>463</v>
      </c>
      <c r="AG1119" s="3"/>
      <c r="AH1119" s="3"/>
      <c r="AI1119" s="3"/>
      <c r="AJ1119" s="3"/>
      <c r="AK1119" s="3"/>
      <c r="AL1119" s="3"/>
      <c r="AM1119" s="3"/>
      <c r="AN1119" s="3"/>
      <c r="AO1119" s="3"/>
      <c r="AP1119" s="3"/>
      <c r="AQ1119" s="3"/>
      <c r="AR1119" s="3"/>
      <c r="AS1119" s="3"/>
      <c r="AT1119" s="3"/>
      <c r="AU1119" s="3"/>
      <c r="AV1119" s="3"/>
      <c r="AW1119" s="3"/>
      <c r="AX1119" s="3"/>
      <c r="AY1119" s="3"/>
      <c r="AZ1119" s="3"/>
      <c r="BA1119" s="76"/>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row>
    <row r="1120" spans="1:92" s="1" customFormat="1" ht="10" hidden="1" customHeight="1">
      <c r="A1120" s="42"/>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E1120" s="3"/>
      <c r="AF1120" s="15" t="s">
        <v>464</v>
      </c>
      <c r="AG1120" s="3"/>
      <c r="AH1120" s="3"/>
      <c r="AI1120" s="3"/>
      <c r="AJ1120" s="3"/>
      <c r="AK1120" s="3"/>
      <c r="AL1120" s="3"/>
      <c r="AM1120" s="3"/>
      <c r="AN1120" s="3"/>
      <c r="AO1120" s="3"/>
      <c r="AP1120" s="3"/>
      <c r="AQ1120" s="3"/>
      <c r="AR1120" s="3"/>
      <c r="AS1120" s="3"/>
      <c r="AT1120" s="3"/>
      <c r="AU1120" s="3"/>
      <c r="AV1120" s="3"/>
      <c r="AW1120" s="3"/>
      <c r="AX1120" s="3"/>
      <c r="AY1120" s="3"/>
      <c r="AZ1120" s="3"/>
      <c r="BA1120" s="76"/>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row>
    <row r="1121" spans="1:93" s="1" customFormat="1" ht="10" hidden="1" customHeight="1">
      <c r="A1121" s="42"/>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E1121" s="3"/>
      <c r="AF1121" s="15" t="s">
        <v>465</v>
      </c>
      <c r="AG1121" s="3"/>
      <c r="AH1121" s="3"/>
      <c r="AI1121" s="3"/>
      <c r="AJ1121" s="3"/>
      <c r="AK1121" s="3"/>
      <c r="AL1121" s="3"/>
      <c r="AM1121" s="3"/>
      <c r="AN1121" s="3"/>
      <c r="AO1121" s="3"/>
      <c r="AP1121" s="3"/>
      <c r="AQ1121" s="3"/>
      <c r="AR1121" s="3"/>
      <c r="AS1121" s="3"/>
      <c r="AT1121" s="3"/>
      <c r="AU1121" s="3"/>
      <c r="AV1121" s="3"/>
      <c r="AW1121" s="3"/>
      <c r="AX1121" s="3"/>
      <c r="AY1121" s="3"/>
      <c r="AZ1121" s="3"/>
      <c r="BA1121" s="76"/>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row>
    <row r="1122" spans="1:93" s="1" customFormat="1" ht="10" hidden="1" customHeight="1">
      <c r="A1122" s="42"/>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E1122" s="3"/>
      <c r="AF1122" s="15" t="s">
        <v>466</v>
      </c>
      <c r="AG1122" s="3"/>
      <c r="AH1122" s="3"/>
      <c r="AI1122" s="3"/>
      <c r="AJ1122" s="3"/>
      <c r="AK1122" s="3"/>
      <c r="AL1122" s="3"/>
      <c r="AM1122" s="3"/>
      <c r="AN1122" s="3"/>
      <c r="AO1122" s="3"/>
      <c r="AP1122" s="3"/>
      <c r="AQ1122" s="3"/>
      <c r="AR1122" s="3"/>
      <c r="AS1122" s="3"/>
      <c r="AT1122" s="3"/>
      <c r="AU1122" s="3"/>
      <c r="AV1122" s="3"/>
      <c r="AW1122" s="3"/>
      <c r="AX1122" s="3"/>
      <c r="AY1122" s="3"/>
      <c r="AZ1122" s="3"/>
      <c r="BA1122" s="76"/>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row>
    <row r="1123" spans="1:93" s="1" customFormat="1" ht="10" hidden="1" customHeight="1">
      <c r="A1123" s="42"/>
      <c r="B1123" s="3"/>
      <c r="C1123" s="3"/>
      <c r="D1123" s="12"/>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E1123" s="3"/>
      <c r="AF1123" s="15" t="s">
        <v>467</v>
      </c>
      <c r="AG1123" s="3"/>
      <c r="AH1123" s="3"/>
      <c r="AI1123" s="3"/>
      <c r="AJ1123" s="3"/>
      <c r="AK1123" s="3"/>
      <c r="AL1123" s="3"/>
      <c r="AM1123" s="3"/>
      <c r="AN1123" s="3"/>
      <c r="AO1123" s="3"/>
      <c r="AP1123" s="3"/>
      <c r="AQ1123" s="3"/>
      <c r="AR1123" s="3"/>
      <c r="AS1123" s="3"/>
      <c r="AT1123" s="3"/>
      <c r="AU1123" s="3"/>
      <c r="AV1123" s="3"/>
      <c r="AW1123" s="3"/>
      <c r="AX1123" s="3"/>
      <c r="AY1123" s="3"/>
      <c r="AZ1123" s="3"/>
      <c r="BA1123" s="76"/>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row>
    <row r="1124" spans="1:93" s="1" customFormat="1" ht="10" hidden="1" customHeight="1">
      <c r="A1124" s="42"/>
      <c r="B1124" s="3"/>
      <c r="J1124" s="3"/>
      <c r="K1124" s="3"/>
      <c r="L1124" s="3"/>
      <c r="M1124" s="3"/>
      <c r="N1124" s="3"/>
      <c r="O1124" s="3"/>
      <c r="P1124" s="3"/>
      <c r="Q1124" s="3"/>
      <c r="R1124" s="3"/>
      <c r="S1124" s="3"/>
      <c r="T1124" s="3"/>
      <c r="U1124" s="3"/>
      <c r="V1124" s="3"/>
      <c r="W1124" s="3"/>
      <c r="X1124" s="3"/>
      <c r="Y1124" s="3"/>
      <c r="Z1124" s="3"/>
      <c r="AA1124" s="3"/>
      <c r="AB1124" s="3"/>
      <c r="AC1124" s="3"/>
      <c r="AE1124" s="3"/>
      <c r="AF1124" s="15" t="s">
        <v>468</v>
      </c>
      <c r="AG1124" s="3"/>
      <c r="AH1124" s="3"/>
      <c r="AI1124" s="3"/>
      <c r="AJ1124" s="3"/>
      <c r="AK1124" s="3"/>
      <c r="AL1124" s="3"/>
      <c r="AM1124" s="3"/>
      <c r="AN1124" s="3"/>
      <c r="AO1124" s="3"/>
      <c r="AP1124" s="3"/>
      <c r="AQ1124" s="3"/>
      <c r="AR1124" s="3"/>
      <c r="AS1124" s="3"/>
      <c r="AT1124" s="3"/>
      <c r="AU1124" s="3"/>
      <c r="AV1124" s="3"/>
      <c r="AW1124" s="3"/>
      <c r="AX1124" s="3"/>
      <c r="AY1124" s="3"/>
      <c r="AZ1124" s="3"/>
      <c r="BA1124" s="76"/>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row>
    <row r="1125" spans="1:93" s="1" customFormat="1" ht="10" hidden="1" customHeight="1">
      <c r="A1125" s="42"/>
      <c r="B1125" s="3"/>
      <c r="J1125" s="3"/>
      <c r="K1125" s="3"/>
      <c r="L1125" s="3"/>
      <c r="M1125" s="3"/>
      <c r="N1125" s="3"/>
      <c r="O1125" s="3"/>
      <c r="P1125" s="3"/>
      <c r="Q1125" s="3"/>
      <c r="R1125" s="3"/>
      <c r="S1125" s="3"/>
      <c r="T1125" s="3"/>
      <c r="U1125" s="3"/>
      <c r="V1125" s="3"/>
      <c r="W1125" s="3"/>
      <c r="X1125" s="3"/>
      <c r="Y1125" s="3"/>
      <c r="Z1125" s="3"/>
      <c r="AA1125" s="3"/>
      <c r="AB1125" s="3"/>
      <c r="AC1125" s="3"/>
      <c r="AE1125" s="3"/>
      <c r="AF1125" s="15" t="s">
        <v>469</v>
      </c>
      <c r="AG1125" s="3"/>
      <c r="AH1125" s="3"/>
      <c r="AI1125" s="3"/>
      <c r="AJ1125" s="3"/>
      <c r="AK1125" s="3"/>
      <c r="AL1125" s="3"/>
      <c r="AM1125" s="3"/>
      <c r="AN1125" s="3"/>
      <c r="AO1125" s="3"/>
      <c r="AP1125" s="3"/>
      <c r="AQ1125" s="3"/>
      <c r="AR1125" s="3"/>
      <c r="AS1125" s="3"/>
      <c r="AT1125" s="3"/>
      <c r="AU1125" s="3"/>
      <c r="AV1125" s="3"/>
      <c r="AW1125" s="3"/>
      <c r="AX1125" s="3"/>
      <c r="AY1125" s="3"/>
      <c r="AZ1125" s="3"/>
      <c r="BA1125" s="76"/>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row>
    <row r="1126" spans="1:93" s="1" customFormat="1" ht="10" hidden="1" customHeight="1">
      <c r="A1126" s="42"/>
      <c r="B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76"/>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row>
    <row r="1127" spans="1:93" s="1" customFormat="1" ht="10" hidden="1" customHeight="1">
      <c r="A1127" s="42"/>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76"/>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row>
    <row r="1128" spans="1:93" ht="10" hidden="1" customHeight="1">
      <c r="B1128" s="61"/>
      <c r="C1128" s="61"/>
      <c r="D1128" s="61"/>
      <c r="E1128" s="61"/>
      <c r="F1128" s="61"/>
      <c r="G1128" s="61"/>
      <c r="H1128" s="61"/>
      <c r="I1128" s="61"/>
      <c r="J1128" s="61"/>
      <c r="K1128" s="61"/>
      <c r="L1128" s="61"/>
      <c r="M1128" s="61"/>
      <c r="N1128" s="61"/>
      <c r="O1128" s="61"/>
      <c r="P1128" s="61"/>
      <c r="Q1128" s="61"/>
      <c r="R1128" s="61"/>
      <c r="S1128" s="61"/>
      <c r="T1128" s="61"/>
      <c r="U1128" s="61"/>
      <c r="V1128" s="61"/>
      <c r="W1128" s="61"/>
      <c r="X1128" s="61"/>
      <c r="Y1128" s="61"/>
      <c r="Z1128" s="61"/>
      <c r="AA1128" s="61"/>
      <c r="AB1128" s="61"/>
      <c r="AC1128" s="61"/>
      <c r="AD1128" s="61"/>
      <c r="AE1128" s="61"/>
      <c r="AF1128" s="61"/>
      <c r="AG1128" s="61"/>
      <c r="AH1128" s="61"/>
      <c r="AI1128" s="61"/>
      <c r="AJ1128" s="61"/>
      <c r="AK1128" s="61"/>
      <c r="AL1128" s="61"/>
      <c r="AM1128" s="61"/>
      <c r="AN1128" s="61"/>
      <c r="AO1128" s="61"/>
      <c r="AP1128" s="61"/>
      <c r="AQ1128" s="61"/>
      <c r="AR1128" s="61"/>
      <c r="AS1128" s="61"/>
      <c r="AT1128" s="61"/>
      <c r="AU1128" s="61"/>
      <c r="AV1128" s="61"/>
      <c r="AW1128" s="61"/>
      <c r="AX1128" s="61"/>
      <c r="AY1128" s="61"/>
      <c r="AZ1128" s="62"/>
    </row>
    <row r="1129" spans="1:93" ht="4.5" hidden="1" customHeight="1">
      <c r="B1129" s="61"/>
      <c r="C1129" s="61"/>
      <c r="D1129" s="61"/>
      <c r="E1129" s="61"/>
      <c r="F1129" s="61"/>
      <c r="G1129" s="61"/>
      <c r="H1129" s="61"/>
      <c r="I1129" s="61"/>
      <c r="J1129" s="61"/>
      <c r="K1129" s="61"/>
      <c r="L1129" s="61"/>
      <c r="M1129" s="61"/>
      <c r="N1129" s="61"/>
      <c r="O1129" s="61"/>
      <c r="P1129" s="61"/>
      <c r="Q1129" s="61"/>
      <c r="R1129" s="61"/>
      <c r="S1129" s="61"/>
      <c r="T1129" s="61"/>
      <c r="U1129" s="61"/>
      <c r="V1129" s="61"/>
      <c r="W1129" s="61"/>
      <c r="X1129" s="61"/>
      <c r="Y1129" s="61"/>
      <c r="Z1129" s="61"/>
      <c r="AA1129" s="61"/>
      <c r="AB1129" s="61"/>
      <c r="AC1129" s="61"/>
      <c r="AD1129" s="61"/>
      <c r="AE1129" s="61"/>
      <c r="AF1129" s="61"/>
      <c r="AG1129" s="61"/>
      <c r="AH1129" s="61"/>
      <c r="AI1129" s="61"/>
      <c r="AJ1129" s="61"/>
      <c r="AK1129" s="61"/>
      <c r="AL1129" s="61"/>
      <c r="AM1129" s="61"/>
      <c r="AN1129" s="61"/>
      <c r="AO1129" s="61"/>
      <c r="AP1129" s="61"/>
      <c r="AQ1129" s="61"/>
      <c r="AR1129" s="61"/>
      <c r="AS1129" s="61"/>
      <c r="AT1129" s="61"/>
      <c r="AU1129" s="61"/>
      <c r="AV1129" s="61"/>
      <c r="AW1129" s="61"/>
      <c r="AX1129" s="61"/>
      <c r="AY1129" s="61"/>
      <c r="AZ1129" s="62"/>
    </row>
    <row r="1130" spans="1:93" ht="10" hidden="1" customHeight="1">
      <c r="B1130" s="61"/>
      <c r="C1130" s="61"/>
      <c r="D1130" s="61"/>
      <c r="E1130" s="61"/>
      <c r="F1130" s="61"/>
      <c r="G1130" s="61"/>
      <c r="H1130" s="61"/>
      <c r="I1130" s="61"/>
      <c r="J1130" s="61"/>
      <c r="K1130" s="61"/>
      <c r="L1130" s="61"/>
      <c r="M1130" s="61"/>
      <c r="N1130" s="61"/>
      <c r="O1130" s="61"/>
      <c r="P1130" s="61"/>
      <c r="Q1130" s="61"/>
      <c r="R1130" s="61"/>
      <c r="S1130" s="61"/>
      <c r="T1130" s="61"/>
      <c r="U1130" s="61"/>
      <c r="V1130" s="61"/>
      <c r="W1130" s="61"/>
      <c r="X1130" s="61"/>
      <c r="Y1130" s="61"/>
      <c r="Z1130" s="61"/>
      <c r="AA1130" s="61"/>
      <c r="AB1130" s="61"/>
      <c r="AC1130" s="61"/>
      <c r="AD1130" s="61"/>
      <c r="AE1130" s="61"/>
      <c r="AF1130" s="61"/>
      <c r="AG1130" s="61"/>
      <c r="AH1130" s="61"/>
      <c r="AI1130" s="61"/>
      <c r="AJ1130" s="61"/>
      <c r="AK1130" s="61"/>
      <c r="AL1130" s="61"/>
      <c r="AM1130" s="61"/>
      <c r="AN1130" s="61"/>
      <c r="AO1130" s="61"/>
      <c r="AP1130" s="61"/>
      <c r="AQ1130" s="61"/>
      <c r="AR1130" s="61"/>
      <c r="AS1130" s="61"/>
      <c r="AT1130" s="61"/>
      <c r="AU1130" s="61"/>
      <c r="AV1130" s="61"/>
      <c r="AW1130" s="61"/>
      <c r="AX1130" s="61"/>
      <c r="AY1130" s="61"/>
      <c r="AZ1130" s="62"/>
    </row>
    <row r="1131" spans="1:93" ht="10" hidden="1" customHeight="1">
      <c r="B1131" s="61"/>
      <c r="C1131" s="61"/>
      <c r="D1131" s="61"/>
      <c r="E1131" s="61"/>
      <c r="F1131" s="61"/>
      <c r="G1131" s="61"/>
      <c r="H1131" s="61"/>
      <c r="I1131" s="61"/>
      <c r="J1131" s="61"/>
      <c r="K1131" s="61"/>
      <c r="L1131" s="61"/>
      <c r="M1131" s="61"/>
      <c r="N1131" s="61"/>
      <c r="O1131" s="61"/>
      <c r="P1131" s="61"/>
      <c r="Q1131" s="61"/>
      <c r="R1131" s="61"/>
      <c r="S1131" s="61"/>
      <c r="T1131" s="61"/>
      <c r="U1131" s="61"/>
      <c r="V1131" s="61"/>
      <c r="W1131" s="61"/>
      <c r="X1131" s="61"/>
      <c r="Y1131" s="61"/>
      <c r="Z1131" s="61"/>
      <c r="AA1131" s="61"/>
      <c r="AB1131" s="61"/>
      <c r="AC1131" s="61"/>
      <c r="AD1131" s="61"/>
      <c r="AE1131" s="61"/>
      <c r="AF1131" s="61"/>
      <c r="AG1131" s="61"/>
      <c r="AH1131" s="61"/>
      <c r="AI1131" s="61"/>
      <c r="AJ1131" s="61"/>
      <c r="AK1131" s="61"/>
      <c r="AL1131" s="61"/>
      <c r="AM1131" s="61"/>
      <c r="AN1131" s="61"/>
      <c r="AO1131" s="61"/>
      <c r="AP1131" s="61"/>
      <c r="AQ1131" s="61"/>
      <c r="AR1131" s="61"/>
      <c r="AS1131" s="61"/>
      <c r="AT1131" s="61"/>
      <c r="AU1131" s="61"/>
      <c r="AV1131" s="61"/>
      <c r="AW1131" s="61"/>
      <c r="AX1131" s="61"/>
      <c r="AY1131" s="61"/>
      <c r="AZ1131" s="62"/>
    </row>
    <row r="1132" spans="1:93" ht="10" hidden="1" customHeight="1">
      <c r="B1132" s="61"/>
      <c r="C1132" s="61"/>
      <c r="D1132" s="61"/>
      <c r="E1132" s="61"/>
      <c r="F1132" s="61"/>
      <c r="G1132" s="61"/>
      <c r="H1132" s="61"/>
      <c r="I1132" s="61"/>
      <c r="J1132" s="61"/>
      <c r="K1132" s="61"/>
      <c r="L1132" s="61"/>
      <c r="M1132" s="61"/>
      <c r="N1132" s="61"/>
      <c r="O1132" s="61"/>
      <c r="P1132" s="61"/>
      <c r="Q1132" s="61"/>
      <c r="R1132" s="61"/>
      <c r="S1132" s="61"/>
      <c r="T1132" s="61"/>
      <c r="U1132" s="61"/>
      <c r="V1132" s="61"/>
      <c r="W1132" s="61"/>
      <c r="X1132" s="61"/>
      <c r="Y1132" s="61"/>
      <c r="Z1132" s="61"/>
      <c r="AA1132" s="61"/>
      <c r="AB1132" s="61"/>
      <c r="AC1132" s="61"/>
      <c r="AD1132" s="61"/>
      <c r="AE1132" s="61"/>
      <c r="AF1132" s="61"/>
      <c r="AG1132" s="61"/>
      <c r="AH1132" s="61"/>
      <c r="AI1132" s="61"/>
      <c r="AJ1132" s="61"/>
      <c r="AK1132" s="61"/>
      <c r="AL1132" s="61"/>
      <c r="AM1132" s="61"/>
      <c r="AN1132" s="61"/>
      <c r="AO1132" s="61"/>
      <c r="AP1132" s="61"/>
      <c r="AQ1132" s="61"/>
      <c r="AR1132" s="61"/>
      <c r="AS1132" s="61"/>
      <c r="AT1132" s="61"/>
      <c r="AU1132" s="61"/>
      <c r="AV1132" s="61"/>
      <c r="AW1132" s="61"/>
      <c r="AX1132" s="61"/>
      <c r="AY1132" s="61"/>
      <c r="AZ1132" s="62"/>
    </row>
    <row r="1133" spans="1:93" ht="10" hidden="1" customHeight="1">
      <c r="B1133" s="61"/>
      <c r="C1133" s="61"/>
      <c r="D1133" s="61"/>
      <c r="E1133" s="61"/>
      <c r="F1133" s="61"/>
      <c r="G1133" s="61"/>
      <c r="H1133" s="61"/>
      <c r="I1133" s="61"/>
      <c r="J1133" s="61"/>
      <c r="K1133" s="61"/>
      <c r="L1133" s="61"/>
      <c r="M1133" s="61"/>
      <c r="N1133" s="61"/>
      <c r="O1133" s="61"/>
      <c r="P1133" s="61"/>
      <c r="Q1133" s="61"/>
      <c r="R1133" s="61"/>
      <c r="S1133" s="61"/>
      <c r="T1133" s="61"/>
      <c r="U1133" s="61"/>
      <c r="V1133" s="61"/>
      <c r="W1133" s="61"/>
      <c r="X1133" s="61"/>
      <c r="Y1133" s="61"/>
      <c r="Z1133" s="61"/>
      <c r="AA1133" s="61"/>
      <c r="AB1133" s="61"/>
      <c r="AC1133" s="61"/>
      <c r="AD1133" s="61"/>
      <c r="AE1133" s="61"/>
      <c r="AF1133" s="61"/>
      <c r="AG1133" s="61"/>
      <c r="AH1133" s="61"/>
      <c r="AI1133" s="61"/>
      <c r="AJ1133" s="61"/>
      <c r="AK1133" s="61"/>
      <c r="AL1133" s="61"/>
      <c r="AM1133" s="61"/>
      <c r="AN1133" s="61"/>
      <c r="AO1133" s="61"/>
      <c r="AP1133" s="61"/>
      <c r="AQ1133" s="61"/>
      <c r="AR1133" s="61"/>
      <c r="AS1133" s="61"/>
      <c r="AT1133" s="61"/>
      <c r="AU1133" s="61"/>
      <c r="AV1133" s="61"/>
      <c r="AW1133" s="61"/>
      <c r="AX1133" s="61"/>
      <c r="AY1133" s="61"/>
      <c r="AZ1133" s="62"/>
    </row>
    <row r="1134" spans="1:93" ht="10" hidden="1" customHeight="1">
      <c r="B1134" s="61"/>
      <c r="C1134" s="61"/>
      <c r="D1134" s="61"/>
      <c r="E1134" s="61"/>
      <c r="F1134" s="61"/>
      <c r="G1134" s="61"/>
      <c r="H1134" s="61"/>
      <c r="I1134" s="61"/>
      <c r="J1134" s="61"/>
      <c r="K1134" s="61"/>
      <c r="L1134" s="61"/>
      <c r="M1134" s="61"/>
      <c r="N1134" s="61"/>
      <c r="O1134" s="61"/>
      <c r="P1134" s="61"/>
      <c r="Q1134" s="61"/>
      <c r="R1134" s="61"/>
      <c r="S1134" s="61"/>
      <c r="T1134" s="61"/>
      <c r="U1134" s="61"/>
      <c r="V1134" s="61"/>
      <c r="W1134" s="61"/>
      <c r="X1134" s="61"/>
      <c r="Y1134" s="61"/>
      <c r="Z1134" s="61"/>
      <c r="AA1134" s="61"/>
      <c r="AB1134" s="61"/>
      <c r="AC1134" s="61"/>
      <c r="AD1134" s="61"/>
      <c r="AE1134" s="61"/>
      <c r="AF1134" s="61"/>
      <c r="AG1134" s="61"/>
      <c r="AH1134" s="61"/>
      <c r="AI1134" s="61"/>
      <c r="AJ1134" s="61"/>
      <c r="AK1134" s="61"/>
      <c r="AL1134" s="61"/>
      <c r="AM1134" s="61"/>
      <c r="AN1134" s="61"/>
      <c r="AO1134" s="61"/>
      <c r="AP1134" s="61"/>
      <c r="AQ1134" s="61"/>
      <c r="AR1134" s="61"/>
      <c r="AS1134" s="61"/>
      <c r="AT1134" s="61"/>
      <c r="AU1134" s="61"/>
      <c r="AV1134" s="61"/>
      <c r="AW1134" s="61"/>
      <c r="AX1134" s="61"/>
      <c r="AY1134" s="61"/>
      <c r="AZ1134" s="62"/>
    </row>
    <row r="1135" spans="1:93" ht="10" hidden="1" customHeight="1">
      <c r="B1135" s="61"/>
      <c r="C1135" s="61"/>
      <c r="D1135" s="61"/>
      <c r="E1135" s="61"/>
      <c r="F1135" s="61"/>
      <c r="G1135" s="61"/>
      <c r="H1135" s="61"/>
      <c r="I1135" s="61"/>
      <c r="J1135" s="61"/>
      <c r="K1135" s="61"/>
      <c r="L1135" s="61"/>
      <c r="M1135" s="61"/>
      <c r="N1135" s="61"/>
      <c r="O1135" s="61"/>
      <c r="P1135" s="61"/>
      <c r="Q1135" s="61"/>
      <c r="R1135" s="61"/>
      <c r="S1135" s="61"/>
      <c r="T1135" s="61"/>
      <c r="U1135" s="61"/>
      <c r="V1135" s="61"/>
      <c r="W1135" s="61"/>
      <c r="X1135" s="61"/>
      <c r="Y1135" s="61"/>
      <c r="Z1135" s="61"/>
      <c r="AA1135" s="61"/>
      <c r="AB1135" s="61"/>
      <c r="AC1135" s="61"/>
      <c r="AD1135" s="61"/>
      <c r="AE1135" s="61"/>
      <c r="AF1135" s="61"/>
      <c r="AG1135" s="61"/>
      <c r="AH1135" s="61"/>
      <c r="AI1135" s="61"/>
      <c r="AJ1135" s="61"/>
      <c r="AK1135" s="61"/>
      <c r="AL1135" s="61"/>
      <c r="AM1135" s="61"/>
      <c r="AN1135" s="61"/>
      <c r="AO1135" s="61"/>
      <c r="AP1135" s="61"/>
      <c r="AQ1135" s="61"/>
      <c r="AR1135" s="61"/>
      <c r="AS1135" s="61"/>
      <c r="AT1135" s="61"/>
      <c r="AU1135" s="61"/>
      <c r="AV1135" s="61"/>
      <c r="AW1135" s="61"/>
      <c r="AX1135" s="61"/>
      <c r="AY1135" s="61"/>
      <c r="AZ1135" s="62"/>
    </row>
    <row r="1136" spans="1:93" ht="10" hidden="1" customHeight="1">
      <c r="B1136" s="61"/>
      <c r="C1136" s="61"/>
      <c r="D1136" s="61"/>
      <c r="E1136" s="61"/>
      <c r="F1136" s="61"/>
      <c r="G1136" s="61"/>
      <c r="H1136" s="61"/>
      <c r="I1136" s="61"/>
      <c r="J1136" s="61"/>
      <c r="K1136" s="61"/>
      <c r="L1136" s="61"/>
      <c r="M1136" s="61"/>
      <c r="N1136" s="61"/>
      <c r="O1136" s="61"/>
      <c r="P1136" s="61"/>
      <c r="Q1136" s="61"/>
      <c r="R1136" s="61"/>
      <c r="S1136" s="61"/>
      <c r="T1136" s="61"/>
      <c r="U1136" s="61"/>
      <c r="V1136" s="61"/>
      <c r="W1136" s="61"/>
      <c r="X1136" s="61"/>
      <c r="Y1136" s="61"/>
      <c r="Z1136" s="61"/>
      <c r="AA1136" s="61"/>
      <c r="AB1136" s="61"/>
      <c r="AC1136" s="61"/>
      <c r="AD1136" s="61"/>
      <c r="AE1136" s="61"/>
      <c r="AF1136" s="61"/>
      <c r="AG1136" s="61"/>
      <c r="AH1136" s="61"/>
      <c r="AI1136" s="61"/>
      <c r="AJ1136" s="61"/>
      <c r="AK1136" s="61"/>
      <c r="AL1136" s="61"/>
      <c r="AM1136" s="61"/>
      <c r="AN1136" s="61"/>
      <c r="AO1136" s="61"/>
      <c r="AP1136" s="61"/>
      <c r="AQ1136" s="61"/>
      <c r="AR1136" s="61"/>
      <c r="AS1136" s="61"/>
      <c r="AT1136" s="61"/>
      <c r="AU1136" s="61"/>
      <c r="AV1136" s="61"/>
      <c r="AW1136" s="61"/>
      <c r="AX1136" s="61"/>
      <c r="AY1136" s="61"/>
      <c r="AZ1136" s="62"/>
    </row>
    <row r="1137" spans="2:52" ht="10" hidden="1" customHeight="1">
      <c r="B1137" s="61"/>
      <c r="C1137" s="61"/>
      <c r="D1137" s="61"/>
      <c r="E1137" s="61"/>
      <c r="F1137" s="61"/>
      <c r="G1137" s="61"/>
      <c r="H1137" s="61"/>
      <c r="I1137" s="61"/>
      <c r="J1137" s="61"/>
      <c r="K1137" s="61"/>
      <c r="L1137" s="61"/>
      <c r="M1137" s="61"/>
      <c r="N1137" s="61"/>
      <c r="O1137" s="61"/>
      <c r="P1137" s="61"/>
      <c r="Q1137" s="61"/>
      <c r="R1137" s="61"/>
      <c r="S1137" s="61"/>
      <c r="T1137" s="61"/>
      <c r="U1137" s="61"/>
      <c r="V1137" s="61"/>
      <c r="W1137" s="61"/>
      <c r="X1137" s="61"/>
      <c r="Y1137" s="61"/>
      <c r="Z1137" s="61"/>
      <c r="AA1137" s="61"/>
      <c r="AB1137" s="61"/>
      <c r="AC1137" s="61"/>
      <c r="AD1137" s="61"/>
      <c r="AE1137" s="61"/>
      <c r="AF1137" s="61"/>
      <c r="AG1137" s="61"/>
      <c r="AH1137" s="61"/>
      <c r="AI1137" s="61"/>
      <c r="AJ1137" s="61"/>
      <c r="AK1137" s="61"/>
      <c r="AL1137" s="61"/>
      <c r="AM1137" s="61"/>
      <c r="AN1137" s="61"/>
      <c r="AO1137" s="61"/>
      <c r="AP1137" s="61"/>
      <c r="AQ1137" s="61"/>
      <c r="AR1137" s="61"/>
      <c r="AS1137" s="61"/>
      <c r="AT1137" s="61"/>
      <c r="AU1137" s="61"/>
      <c r="AV1137" s="61"/>
      <c r="AW1137" s="61"/>
      <c r="AX1137" s="61"/>
      <c r="AY1137" s="61"/>
      <c r="AZ1137" s="62"/>
    </row>
    <row r="1138" spans="2:52" ht="10" hidden="1" customHeight="1">
      <c r="B1138" s="61"/>
      <c r="C1138" s="61"/>
      <c r="D1138" s="61"/>
      <c r="E1138" s="61"/>
      <c r="F1138" s="61"/>
      <c r="G1138" s="61"/>
      <c r="H1138" s="61"/>
      <c r="I1138" s="61"/>
      <c r="J1138" s="61"/>
      <c r="K1138" s="61"/>
      <c r="L1138" s="61"/>
      <c r="M1138" s="61"/>
      <c r="N1138" s="61"/>
      <c r="O1138" s="61"/>
      <c r="P1138" s="61"/>
      <c r="Q1138" s="61"/>
      <c r="R1138" s="61"/>
      <c r="S1138" s="61"/>
      <c r="T1138" s="61"/>
      <c r="U1138" s="61"/>
      <c r="V1138" s="61"/>
      <c r="W1138" s="61"/>
      <c r="X1138" s="61"/>
      <c r="Y1138" s="61"/>
      <c r="Z1138" s="61"/>
      <c r="AA1138" s="61"/>
      <c r="AB1138" s="61"/>
      <c r="AC1138" s="61"/>
      <c r="AD1138" s="61"/>
      <c r="AE1138" s="61"/>
      <c r="AF1138" s="61"/>
      <c r="AG1138" s="61"/>
      <c r="AH1138" s="61"/>
      <c r="AI1138" s="61"/>
      <c r="AJ1138" s="61"/>
      <c r="AK1138" s="61"/>
      <c r="AL1138" s="61"/>
      <c r="AM1138" s="61"/>
      <c r="AN1138" s="61"/>
      <c r="AO1138" s="61"/>
      <c r="AP1138" s="61"/>
      <c r="AQ1138" s="61"/>
      <c r="AR1138" s="61"/>
      <c r="AS1138" s="61"/>
      <c r="AT1138" s="61"/>
      <c r="AU1138" s="61"/>
      <c r="AV1138" s="61"/>
      <c r="AW1138" s="61"/>
      <c r="AX1138" s="61"/>
      <c r="AY1138" s="61"/>
      <c r="AZ1138" s="62"/>
    </row>
    <row r="1139" spans="2:52" ht="10" hidden="1" customHeight="1">
      <c r="B1139" s="61"/>
      <c r="C1139" s="61"/>
      <c r="D1139" s="61"/>
      <c r="E1139" s="61"/>
      <c r="F1139" s="61"/>
      <c r="G1139" s="61"/>
      <c r="H1139" s="61"/>
      <c r="I1139" s="61"/>
      <c r="J1139" s="61"/>
      <c r="K1139" s="61"/>
      <c r="L1139" s="61"/>
      <c r="M1139" s="61"/>
      <c r="N1139" s="61"/>
      <c r="O1139" s="61"/>
      <c r="P1139" s="61"/>
      <c r="Q1139" s="61"/>
      <c r="R1139" s="61"/>
      <c r="S1139" s="61"/>
      <c r="T1139" s="61"/>
      <c r="U1139" s="61"/>
      <c r="V1139" s="61"/>
      <c r="W1139" s="61"/>
      <c r="X1139" s="61"/>
      <c r="Y1139" s="61"/>
      <c r="Z1139" s="61"/>
      <c r="AA1139" s="61"/>
      <c r="AB1139" s="61"/>
      <c r="AC1139" s="61"/>
      <c r="AD1139" s="61"/>
      <c r="AE1139" s="61"/>
      <c r="AF1139" s="61"/>
      <c r="AG1139" s="61"/>
      <c r="AH1139" s="61"/>
      <c r="AI1139" s="61"/>
      <c r="AJ1139" s="61"/>
      <c r="AK1139" s="61"/>
      <c r="AL1139" s="61"/>
      <c r="AM1139" s="61"/>
      <c r="AN1139" s="61"/>
      <c r="AO1139" s="61"/>
      <c r="AP1139" s="61"/>
      <c r="AQ1139" s="61"/>
      <c r="AR1139" s="61"/>
      <c r="AS1139" s="61"/>
      <c r="AT1139" s="61"/>
      <c r="AU1139" s="61"/>
      <c r="AV1139" s="61"/>
      <c r="AW1139" s="61"/>
      <c r="AX1139" s="61"/>
      <c r="AY1139" s="61"/>
      <c r="AZ1139" s="62"/>
    </row>
    <row r="1140" spans="2:52" ht="10" hidden="1" customHeight="1">
      <c r="B1140" s="61"/>
      <c r="C1140" s="61"/>
      <c r="D1140" s="61"/>
      <c r="E1140" s="61"/>
      <c r="F1140" s="61"/>
      <c r="G1140" s="61"/>
      <c r="H1140" s="61"/>
      <c r="I1140" s="61"/>
      <c r="J1140" s="61"/>
      <c r="K1140" s="61"/>
      <c r="L1140" s="61"/>
      <c r="M1140" s="61"/>
      <c r="N1140" s="61"/>
      <c r="O1140" s="61"/>
      <c r="P1140" s="61"/>
      <c r="Q1140" s="61"/>
      <c r="R1140" s="61"/>
      <c r="S1140" s="61"/>
      <c r="T1140" s="61"/>
      <c r="U1140" s="61"/>
      <c r="V1140" s="61"/>
      <c r="W1140" s="61"/>
      <c r="X1140" s="61"/>
      <c r="Y1140" s="61"/>
      <c r="Z1140" s="61"/>
      <c r="AA1140" s="61"/>
      <c r="AB1140" s="61"/>
      <c r="AC1140" s="61"/>
      <c r="AD1140" s="61"/>
      <c r="AE1140" s="61"/>
      <c r="AF1140" s="61"/>
      <c r="AG1140" s="61"/>
      <c r="AH1140" s="61"/>
      <c r="AI1140" s="61"/>
      <c r="AJ1140" s="61"/>
      <c r="AK1140" s="61"/>
      <c r="AL1140" s="61"/>
      <c r="AM1140" s="61"/>
      <c r="AN1140" s="61"/>
      <c r="AO1140" s="61"/>
      <c r="AP1140" s="61"/>
      <c r="AQ1140" s="61"/>
      <c r="AR1140" s="61"/>
      <c r="AS1140" s="61"/>
      <c r="AT1140" s="61"/>
      <c r="AU1140" s="61"/>
      <c r="AV1140" s="61"/>
      <c r="AW1140" s="61"/>
      <c r="AX1140" s="61"/>
      <c r="AY1140" s="61"/>
      <c r="AZ1140" s="62"/>
    </row>
    <row r="1141" spans="2:52" ht="10" hidden="1" customHeight="1">
      <c r="B1141" s="61"/>
      <c r="C1141" s="61"/>
      <c r="D1141" s="61"/>
      <c r="E1141" s="61"/>
      <c r="F1141" s="61"/>
      <c r="G1141" s="61"/>
      <c r="H1141" s="61"/>
      <c r="I1141" s="61"/>
      <c r="J1141" s="61"/>
      <c r="K1141" s="61"/>
      <c r="L1141" s="61"/>
      <c r="M1141" s="61"/>
      <c r="N1141" s="61"/>
      <c r="O1141" s="61"/>
      <c r="P1141" s="61"/>
      <c r="Q1141" s="61"/>
      <c r="R1141" s="61"/>
      <c r="S1141" s="61"/>
      <c r="T1141" s="61"/>
      <c r="U1141" s="61"/>
      <c r="V1141" s="61"/>
      <c r="W1141" s="61"/>
      <c r="X1141" s="61"/>
      <c r="Y1141" s="61"/>
      <c r="Z1141" s="61"/>
      <c r="AA1141" s="61"/>
      <c r="AB1141" s="61"/>
      <c r="AC1141" s="61"/>
      <c r="AD1141" s="61"/>
      <c r="AE1141" s="61"/>
      <c r="AF1141" s="61"/>
      <c r="AG1141" s="61"/>
      <c r="AH1141" s="61"/>
      <c r="AI1141" s="61"/>
      <c r="AJ1141" s="61"/>
      <c r="AK1141" s="61"/>
      <c r="AL1141" s="61"/>
      <c r="AM1141" s="61"/>
      <c r="AN1141" s="61"/>
      <c r="AO1141" s="61"/>
      <c r="AP1141" s="61"/>
      <c r="AQ1141" s="61"/>
      <c r="AR1141" s="61"/>
      <c r="AS1141" s="61"/>
      <c r="AT1141" s="61"/>
      <c r="AU1141" s="61"/>
      <c r="AV1141" s="61"/>
      <c r="AW1141" s="61"/>
      <c r="AX1141" s="61"/>
      <c r="AY1141" s="61"/>
      <c r="AZ1141" s="62"/>
    </row>
    <row r="1142" spans="2:52" ht="10" hidden="1" customHeight="1">
      <c r="B1142" s="61"/>
      <c r="C1142" s="61"/>
      <c r="D1142" s="61"/>
      <c r="E1142" s="61"/>
      <c r="F1142" s="61"/>
      <c r="G1142" s="61"/>
      <c r="H1142" s="61"/>
      <c r="I1142" s="61"/>
      <c r="J1142" s="61"/>
      <c r="K1142" s="61"/>
      <c r="L1142" s="61"/>
      <c r="M1142" s="61"/>
      <c r="N1142" s="61"/>
      <c r="O1142" s="61"/>
      <c r="P1142" s="61"/>
      <c r="Q1142" s="61"/>
      <c r="R1142" s="61"/>
      <c r="S1142" s="61"/>
      <c r="T1142" s="61"/>
      <c r="U1142" s="61"/>
      <c r="V1142" s="61"/>
      <c r="W1142" s="61"/>
      <c r="X1142" s="61"/>
      <c r="Y1142" s="61"/>
      <c r="Z1142" s="61"/>
      <c r="AA1142" s="61"/>
      <c r="AB1142" s="61"/>
      <c r="AC1142" s="61"/>
      <c r="AD1142" s="61"/>
      <c r="AE1142" s="61"/>
      <c r="AF1142" s="61"/>
      <c r="AG1142" s="61"/>
      <c r="AH1142" s="61"/>
      <c r="AI1142" s="61"/>
      <c r="AJ1142" s="61"/>
      <c r="AK1142" s="61"/>
      <c r="AL1142" s="61"/>
      <c r="AM1142" s="61"/>
      <c r="AN1142" s="61"/>
      <c r="AO1142" s="61"/>
      <c r="AP1142" s="61"/>
      <c r="AQ1142" s="61"/>
      <c r="AR1142" s="61"/>
      <c r="AS1142" s="61"/>
      <c r="AT1142" s="61"/>
      <c r="AU1142" s="61"/>
      <c r="AV1142" s="61"/>
      <c r="AW1142" s="61"/>
      <c r="AX1142" s="61"/>
      <c r="AY1142" s="61"/>
      <c r="AZ1142" s="62"/>
    </row>
    <row r="1143" spans="2:52" ht="10" hidden="1" customHeight="1">
      <c r="B1143" s="61"/>
      <c r="C1143" s="61"/>
      <c r="D1143" s="61"/>
      <c r="E1143" s="61"/>
      <c r="F1143" s="61"/>
      <c r="G1143" s="61"/>
      <c r="H1143" s="61"/>
      <c r="I1143" s="61"/>
      <c r="J1143" s="61"/>
      <c r="K1143" s="61"/>
      <c r="L1143" s="61"/>
      <c r="M1143" s="61"/>
      <c r="N1143" s="61"/>
      <c r="O1143" s="61"/>
      <c r="P1143" s="61"/>
      <c r="Q1143" s="61"/>
      <c r="R1143" s="61"/>
      <c r="S1143" s="61"/>
      <c r="T1143" s="61"/>
      <c r="U1143" s="61"/>
      <c r="V1143" s="61"/>
      <c r="W1143" s="61"/>
      <c r="X1143" s="61"/>
      <c r="Y1143" s="61"/>
      <c r="Z1143" s="61"/>
      <c r="AA1143" s="61"/>
      <c r="AB1143" s="61"/>
      <c r="AC1143" s="61"/>
      <c r="AD1143" s="61"/>
      <c r="AE1143" s="61"/>
      <c r="AF1143" s="61"/>
      <c r="AG1143" s="61"/>
      <c r="AH1143" s="61"/>
      <c r="AI1143" s="61"/>
      <c r="AJ1143" s="61"/>
      <c r="AK1143" s="61"/>
      <c r="AL1143" s="61"/>
      <c r="AM1143" s="61"/>
      <c r="AN1143" s="61"/>
      <c r="AO1143" s="61"/>
      <c r="AP1143" s="61"/>
      <c r="AQ1143" s="61"/>
      <c r="AR1143" s="61"/>
      <c r="AS1143" s="61"/>
      <c r="AT1143" s="61"/>
      <c r="AU1143" s="61"/>
      <c r="AV1143" s="61"/>
      <c r="AW1143" s="61"/>
      <c r="AX1143" s="61"/>
      <c r="AY1143" s="61"/>
      <c r="AZ1143" s="62"/>
    </row>
    <row r="1144" spans="2:52" ht="10" hidden="1" customHeight="1">
      <c r="B1144" s="61"/>
      <c r="C1144" s="61"/>
      <c r="D1144" s="61"/>
      <c r="E1144" s="61"/>
      <c r="F1144" s="61"/>
      <c r="G1144" s="61"/>
      <c r="H1144" s="61"/>
      <c r="I1144" s="61"/>
      <c r="J1144" s="61"/>
      <c r="K1144" s="61"/>
      <c r="L1144" s="61"/>
      <c r="M1144" s="61"/>
      <c r="N1144" s="61"/>
      <c r="O1144" s="61"/>
      <c r="P1144" s="61"/>
      <c r="Q1144" s="61"/>
      <c r="R1144" s="61"/>
      <c r="S1144" s="61"/>
      <c r="T1144" s="61"/>
      <c r="U1144" s="61"/>
      <c r="V1144" s="61"/>
      <c r="W1144" s="61"/>
      <c r="X1144" s="61"/>
      <c r="Y1144" s="61"/>
      <c r="Z1144" s="61"/>
      <c r="AA1144" s="61"/>
      <c r="AB1144" s="61"/>
      <c r="AC1144" s="61"/>
      <c r="AD1144" s="61"/>
      <c r="AE1144" s="61"/>
      <c r="AF1144" s="61"/>
      <c r="AG1144" s="61"/>
      <c r="AH1144" s="61"/>
      <c r="AI1144" s="61"/>
      <c r="AJ1144" s="61"/>
      <c r="AK1144" s="61"/>
      <c r="AL1144" s="61"/>
      <c r="AM1144" s="61"/>
      <c r="AN1144" s="61"/>
      <c r="AO1144" s="61"/>
      <c r="AP1144" s="61"/>
      <c r="AQ1144" s="61"/>
      <c r="AR1144" s="61"/>
      <c r="AS1144" s="61"/>
      <c r="AT1144" s="61"/>
      <c r="AU1144" s="61"/>
      <c r="AV1144" s="61"/>
      <c r="AW1144" s="61"/>
      <c r="AX1144" s="61"/>
      <c r="AY1144" s="61"/>
      <c r="AZ1144" s="62"/>
    </row>
    <row r="1145" spans="2:52" ht="10" hidden="1" customHeight="1">
      <c r="B1145" s="61"/>
      <c r="C1145" s="61"/>
      <c r="D1145" s="61"/>
      <c r="E1145" s="61"/>
      <c r="F1145" s="61"/>
      <c r="G1145" s="61"/>
      <c r="H1145" s="61"/>
      <c r="I1145" s="61"/>
      <c r="J1145" s="61"/>
      <c r="K1145" s="61"/>
      <c r="L1145" s="61"/>
      <c r="M1145" s="61"/>
      <c r="N1145" s="61"/>
      <c r="O1145" s="61"/>
      <c r="P1145" s="61"/>
      <c r="Q1145" s="61"/>
      <c r="R1145" s="61"/>
      <c r="S1145" s="61"/>
      <c r="T1145" s="61"/>
      <c r="U1145" s="61"/>
      <c r="V1145" s="61"/>
      <c r="W1145" s="61"/>
      <c r="X1145" s="61"/>
      <c r="Y1145" s="61"/>
      <c r="Z1145" s="61"/>
      <c r="AA1145" s="61"/>
      <c r="AB1145" s="61"/>
      <c r="AC1145" s="61"/>
      <c r="AD1145" s="61"/>
      <c r="AE1145" s="61"/>
      <c r="AF1145" s="61"/>
      <c r="AG1145" s="61"/>
      <c r="AH1145" s="61"/>
      <c r="AI1145" s="61"/>
      <c r="AJ1145" s="61"/>
      <c r="AK1145" s="61"/>
      <c r="AL1145" s="61"/>
      <c r="AM1145" s="61"/>
      <c r="AN1145" s="61"/>
      <c r="AO1145" s="61"/>
      <c r="AP1145" s="61"/>
      <c r="AQ1145" s="61"/>
      <c r="AR1145" s="61"/>
      <c r="AS1145" s="61"/>
      <c r="AT1145" s="61"/>
      <c r="AU1145" s="61"/>
      <c r="AV1145" s="61"/>
      <c r="AW1145" s="61"/>
      <c r="AX1145" s="61"/>
      <c r="AY1145" s="61"/>
      <c r="AZ1145" s="62"/>
    </row>
    <row r="1146" spans="2:52" ht="10" hidden="1" customHeight="1">
      <c r="B1146" s="61"/>
      <c r="C1146" s="61"/>
      <c r="D1146" s="61"/>
      <c r="E1146" s="61"/>
      <c r="F1146" s="61"/>
      <c r="G1146" s="61"/>
      <c r="H1146" s="61"/>
      <c r="I1146" s="61"/>
      <c r="J1146" s="61"/>
      <c r="K1146" s="61"/>
      <c r="L1146" s="61"/>
      <c r="M1146" s="61"/>
      <c r="N1146" s="61"/>
      <c r="O1146" s="61"/>
      <c r="P1146" s="61"/>
      <c r="Q1146" s="61"/>
      <c r="R1146" s="61"/>
      <c r="S1146" s="61"/>
      <c r="T1146" s="61"/>
      <c r="U1146" s="61"/>
      <c r="V1146" s="61"/>
      <c r="W1146" s="61"/>
      <c r="X1146" s="61"/>
      <c r="Y1146" s="61"/>
      <c r="Z1146" s="61"/>
      <c r="AA1146" s="61"/>
      <c r="AB1146" s="61"/>
      <c r="AC1146" s="61"/>
      <c r="AD1146" s="61"/>
      <c r="AE1146" s="61"/>
      <c r="AF1146" s="61"/>
      <c r="AG1146" s="61"/>
      <c r="AH1146" s="61"/>
      <c r="AI1146" s="61"/>
      <c r="AJ1146" s="61"/>
      <c r="AK1146" s="61"/>
      <c r="AL1146" s="61"/>
      <c r="AM1146" s="61"/>
      <c r="AN1146" s="61"/>
      <c r="AO1146" s="61"/>
      <c r="AP1146" s="61"/>
      <c r="AQ1146" s="61"/>
      <c r="AR1146" s="61"/>
      <c r="AS1146" s="61"/>
      <c r="AT1146" s="61"/>
      <c r="AU1146" s="61"/>
      <c r="AV1146" s="61"/>
      <c r="AW1146" s="61"/>
      <c r="AX1146" s="61"/>
      <c r="AY1146" s="61"/>
      <c r="AZ1146" s="62"/>
    </row>
    <row r="1147" spans="2:52" ht="10" hidden="1" customHeight="1">
      <c r="B1147" s="61"/>
      <c r="C1147" s="61"/>
      <c r="D1147" s="61"/>
      <c r="E1147" s="61"/>
      <c r="F1147" s="61"/>
      <c r="G1147" s="61"/>
      <c r="H1147" s="61"/>
      <c r="I1147" s="61"/>
      <c r="J1147" s="61"/>
      <c r="K1147" s="61"/>
      <c r="L1147" s="61"/>
      <c r="M1147" s="61"/>
      <c r="N1147" s="61"/>
      <c r="O1147" s="61"/>
      <c r="P1147" s="61"/>
      <c r="Q1147" s="61"/>
      <c r="R1147" s="61"/>
      <c r="S1147" s="61"/>
      <c r="T1147" s="61"/>
      <c r="U1147" s="61"/>
      <c r="V1147" s="61"/>
      <c r="W1147" s="61"/>
      <c r="X1147" s="61"/>
      <c r="Y1147" s="61"/>
      <c r="Z1147" s="61"/>
      <c r="AA1147" s="61"/>
      <c r="AB1147" s="61"/>
      <c r="AC1147" s="61"/>
      <c r="AD1147" s="61"/>
      <c r="AE1147" s="61"/>
      <c r="AF1147" s="61"/>
      <c r="AG1147" s="61"/>
      <c r="AH1147" s="61"/>
      <c r="AI1147" s="61"/>
      <c r="AJ1147" s="61"/>
      <c r="AK1147" s="61"/>
      <c r="AL1147" s="61"/>
      <c r="AM1147" s="61"/>
      <c r="AN1147" s="61"/>
      <c r="AO1147" s="61"/>
      <c r="AP1147" s="61"/>
      <c r="AQ1147" s="61"/>
      <c r="AR1147" s="61"/>
      <c r="AS1147" s="61"/>
      <c r="AT1147" s="61"/>
      <c r="AU1147" s="61"/>
      <c r="AV1147" s="61"/>
      <c r="AW1147" s="61"/>
      <c r="AX1147" s="61"/>
      <c r="AY1147" s="61"/>
      <c r="AZ1147" s="62"/>
    </row>
    <row r="1148" spans="2:52" ht="10" hidden="1" customHeight="1">
      <c r="B1148" s="61"/>
      <c r="C1148" s="61"/>
      <c r="D1148" s="61"/>
      <c r="E1148" s="61"/>
      <c r="F1148" s="61"/>
      <c r="G1148" s="61"/>
      <c r="H1148" s="61"/>
      <c r="I1148" s="61"/>
      <c r="J1148" s="61"/>
      <c r="K1148" s="61"/>
      <c r="L1148" s="61"/>
      <c r="M1148" s="61"/>
      <c r="N1148" s="61"/>
      <c r="O1148" s="61"/>
      <c r="P1148" s="61"/>
      <c r="Q1148" s="61"/>
      <c r="R1148" s="61"/>
      <c r="S1148" s="61"/>
      <c r="T1148" s="61"/>
      <c r="U1148" s="61"/>
      <c r="V1148" s="61"/>
      <c r="W1148" s="61"/>
      <c r="X1148" s="61"/>
      <c r="Y1148" s="61"/>
      <c r="Z1148" s="61"/>
      <c r="AA1148" s="61"/>
      <c r="AB1148" s="61"/>
      <c r="AC1148" s="61"/>
      <c r="AD1148" s="61"/>
      <c r="AE1148" s="61"/>
      <c r="AF1148" s="61"/>
      <c r="AG1148" s="61"/>
      <c r="AH1148" s="61"/>
      <c r="AI1148" s="61"/>
      <c r="AJ1148" s="61"/>
      <c r="AK1148" s="61"/>
      <c r="AL1148" s="61"/>
      <c r="AM1148" s="61"/>
      <c r="AN1148" s="61"/>
      <c r="AO1148" s="61"/>
      <c r="AP1148" s="61"/>
      <c r="AQ1148" s="61"/>
      <c r="AR1148" s="61"/>
      <c r="AS1148" s="61"/>
      <c r="AT1148" s="61"/>
      <c r="AU1148" s="61"/>
      <c r="AV1148" s="61"/>
      <c r="AW1148" s="61"/>
      <c r="AX1148" s="61"/>
      <c r="AY1148" s="61"/>
      <c r="AZ1148" s="62"/>
    </row>
    <row r="1149" spans="2:52" ht="10" hidden="1" customHeight="1">
      <c r="B1149" s="61"/>
      <c r="C1149" s="61"/>
      <c r="D1149" s="61"/>
      <c r="E1149" s="61"/>
      <c r="F1149" s="61"/>
      <c r="G1149" s="61"/>
      <c r="H1149" s="61"/>
      <c r="I1149" s="61"/>
      <c r="J1149" s="61"/>
      <c r="K1149" s="61"/>
      <c r="L1149" s="61"/>
      <c r="M1149" s="61"/>
      <c r="N1149" s="61"/>
      <c r="O1149" s="61"/>
      <c r="P1149" s="61"/>
      <c r="Q1149" s="61"/>
      <c r="R1149" s="61"/>
      <c r="S1149" s="61"/>
      <c r="T1149" s="61"/>
      <c r="U1149" s="61"/>
      <c r="V1149" s="61"/>
      <c r="W1149" s="61"/>
      <c r="X1149" s="61"/>
      <c r="Y1149" s="61"/>
      <c r="Z1149" s="61"/>
      <c r="AA1149" s="61"/>
      <c r="AB1149" s="61"/>
      <c r="AC1149" s="61"/>
      <c r="AD1149" s="61"/>
      <c r="AE1149" s="61"/>
      <c r="AF1149" s="61"/>
      <c r="AG1149" s="61"/>
      <c r="AH1149" s="61"/>
      <c r="AI1149" s="61"/>
      <c r="AJ1149" s="61"/>
      <c r="AK1149" s="61"/>
      <c r="AL1149" s="61"/>
      <c r="AM1149" s="61"/>
      <c r="AN1149" s="61"/>
      <c r="AO1149" s="61"/>
      <c r="AP1149" s="61"/>
      <c r="AQ1149" s="61"/>
      <c r="AR1149" s="61"/>
      <c r="AS1149" s="61"/>
      <c r="AT1149" s="61"/>
      <c r="AU1149" s="61"/>
      <c r="AV1149" s="61"/>
      <c r="AW1149" s="61"/>
      <c r="AX1149" s="61"/>
      <c r="AY1149" s="61"/>
      <c r="AZ1149" s="62"/>
    </row>
    <row r="1150" spans="2:52" ht="10" hidden="1" customHeight="1">
      <c r="B1150" s="61"/>
      <c r="C1150" s="61"/>
      <c r="D1150" s="61"/>
      <c r="E1150" s="61"/>
      <c r="F1150" s="61"/>
      <c r="G1150" s="61"/>
      <c r="H1150" s="61"/>
      <c r="I1150" s="61"/>
      <c r="J1150" s="61"/>
      <c r="K1150" s="61"/>
      <c r="L1150" s="61"/>
      <c r="M1150" s="61"/>
      <c r="N1150" s="61"/>
      <c r="O1150" s="61"/>
      <c r="P1150" s="61"/>
      <c r="Q1150" s="61"/>
      <c r="R1150" s="61"/>
      <c r="S1150" s="61"/>
      <c r="T1150" s="61"/>
      <c r="U1150" s="61"/>
      <c r="V1150" s="61"/>
      <c r="W1150" s="61"/>
      <c r="X1150" s="61"/>
      <c r="Y1150" s="61"/>
      <c r="Z1150" s="61"/>
      <c r="AA1150" s="61"/>
      <c r="AB1150" s="61"/>
      <c r="AC1150" s="61"/>
      <c r="AD1150" s="61"/>
      <c r="AE1150" s="61"/>
      <c r="AF1150" s="61"/>
      <c r="AG1150" s="61"/>
      <c r="AH1150" s="61"/>
      <c r="AI1150" s="61"/>
      <c r="AJ1150" s="61"/>
      <c r="AK1150" s="61"/>
      <c r="AL1150" s="61"/>
      <c r="AM1150" s="61"/>
      <c r="AN1150" s="61"/>
      <c r="AO1150" s="61"/>
      <c r="AP1150" s="61"/>
      <c r="AQ1150" s="61"/>
      <c r="AR1150" s="61"/>
      <c r="AS1150" s="61"/>
      <c r="AT1150" s="61"/>
      <c r="AU1150" s="61"/>
      <c r="AV1150" s="61"/>
      <c r="AW1150" s="61"/>
      <c r="AX1150" s="61"/>
      <c r="AY1150" s="61"/>
      <c r="AZ1150" s="62"/>
    </row>
    <row r="1151" spans="2:52" ht="10" hidden="1" customHeight="1">
      <c r="B1151" s="61"/>
      <c r="C1151" s="61"/>
      <c r="D1151" s="61"/>
      <c r="E1151" s="61"/>
      <c r="F1151" s="61"/>
      <c r="G1151" s="61"/>
      <c r="H1151" s="61"/>
      <c r="I1151" s="61"/>
      <c r="J1151" s="61"/>
      <c r="K1151" s="61"/>
      <c r="L1151" s="61"/>
      <c r="M1151" s="61"/>
      <c r="N1151" s="61"/>
      <c r="O1151" s="61"/>
      <c r="P1151" s="61"/>
      <c r="Q1151" s="61"/>
      <c r="R1151" s="61"/>
      <c r="S1151" s="61"/>
      <c r="T1151" s="61"/>
      <c r="U1151" s="61"/>
      <c r="V1151" s="61"/>
      <c r="W1151" s="61"/>
      <c r="X1151" s="61"/>
      <c r="Y1151" s="61"/>
      <c r="Z1151" s="61"/>
      <c r="AA1151" s="61"/>
      <c r="AB1151" s="61"/>
      <c r="AC1151" s="61"/>
      <c r="AD1151" s="61"/>
      <c r="AE1151" s="61"/>
      <c r="AF1151" s="61"/>
      <c r="AG1151" s="61"/>
      <c r="AH1151" s="61"/>
      <c r="AI1151" s="61"/>
      <c r="AJ1151" s="61"/>
      <c r="AK1151" s="61"/>
      <c r="AL1151" s="61"/>
      <c r="AM1151" s="61"/>
      <c r="AN1151" s="61"/>
      <c r="AO1151" s="61"/>
      <c r="AP1151" s="61"/>
      <c r="AQ1151" s="61"/>
      <c r="AR1151" s="61"/>
      <c r="AS1151" s="61"/>
      <c r="AT1151" s="61"/>
      <c r="AU1151" s="61"/>
      <c r="AV1151" s="61"/>
      <c r="AW1151" s="61"/>
      <c r="AX1151" s="61"/>
      <c r="AY1151" s="61"/>
      <c r="AZ1151" s="62"/>
    </row>
    <row r="1152" spans="2:52" ht="10" hidden="1" customHeight="1">
      <c r="B1152" s="61"/>
      <c r="C1152" s="61"/>
      <c r="D1152" s="61"/>
      <c r="E1152" s="61"/>
      <c r="F1152" s="61"/>
      <c r="G1152" s="61"/>
      <c r="H1152" s="61"/>
      <c r="I1152" s="61"/>
      <c r="J1152" s="61"/>
      <c r="K1152" s="61"/>
      <c r="L1152" s="61"/>
      <c r="M1152" s="61"/>
      <c r="N1152" s="61"/>
      <c r="O1152" s="61"/>
      <c r="P1152" s="61"/>
      <c r="Q1152" s="61"/>
      <c r="R1152" s="61"/>
      <c r="S1152" s="61"/>
      <c r="T1152" s="61"/>
      <c r="U1152" s="61"/>
      <c r="V1152" s="61"/>
      <c r="W1152" s="61"/>
      <c r="X1152" s="61"/>
      <c r="Y1152" s="61"/>
      <c r="Z1152" s="61"/>
      <c r="AA1152" s="61"/>
      <c r="AB1152" s="61"/>
      <c r="AC1152" s="61"/>
      <c r="AD1152" s="61"/>
      <c r="AE1152" s="61"/>
      <c r="AF1152" s="61"/>
      <c r="AG1152" s="61"/>
      <c r="AH1152" s="61"/>
      <c r="AI1152" s="61"/>
      <c r="AJ1152" s="61"/>
      <c r="AK1152" s="61"/>
      <c r="AL1152" s="61"/>
      <c r="AM1152" s="61"/>
      <c r="AN1152" s="61"/>
      <c r="AO1152" s="61"/>
      <c r="AP1152" s="61"/>
      <c r="AQ1152" s="61"/>
      <c r="AR1152" s="61"/>
      <c r="AS1152" s="61"/>
      <c r="AT1152" s="61"/>
      <c r="AU1152" s="61"/>
      <c r="AV1152" s="61"/>
      <c r="AW1152" s="61"/>
      <c r="AX1152" s="61"/>
      <c r="AY1152" s="61"/>
      <c r="AZ1152" s="62"/>
    </row>
    <row r="1153" spans="2:52" ht="10" hidden="1" customHeight="1">
      <c r="B1153" s="61"/>
      <c r="C1153" s="61"/>
      <c r="D1153" s="61"/>
      <c r="E1153" s="61"/>
      <c r="F1153" s="61"/>
      <c r="G1153" s="61"/>
      <c r="H1153" s="61"/>
      <c r="I1153" s="61"/>
      <c r="J1153" s="61"/>
      <c r="K1153" s="61"/>
      <c r="L1153" s="61"/>
      <c r="M1153" s="61"/>
      <c r="N1153" s="61"/>
      <c r="O1153" s="61"/>
      <c r="P1153" s="61"/>
      <c r="Q1153" s="61"/>
      <c r="R1153" s="61"/>
      <c r="S1153" s="61"/>
      <c r="T1153" s="61"/>
      <c r="U1153" s="61"/>
      <c r="V1153" s="61"/>
      <c r="W1153" s="61"/>
      <c r="X1153" s="61"/>
      <c r="Y1153" s="61"/>
      <c r="Z1153" s="61"/>
      <c r="AA1153" s="61"/>
      <c r="AB1153" s="61"/>
      <c r="AC1153" s="61"/>
      <c r="AD1153" s="61"/>
      <c r="AE1153" s="61"/>
      <c r="AF1153" s="61"/>
      <c r="AG1153" s="61"/>
      <c r="AH1153" s="61"/>
      <c r="AI1153" s="61"/>
      <c r="AJ1153" s="61"/>
      <c r="AK1153" s="61"/>
      <c r="AL1153" s="61"/>
      <c r="AM1153" s="61"/>
      <c r="AN1153" s="61"/>
      <c r="AO1153" s="61"/>
      <c r="AP1153" s="61"/>
      <c r="AQ1153" s="61"/>
      <c r="AR1153" s="61"/>
      <c r="AS1153" s="61"/>
      <c r="AT1153" s="61"/>
      <c r="AU1153" s="61"/>
      <c r="AV1153" s="61"/>
      <c r="AW1153" s="61"/>
      <c r="AX1153" s="61"/>
      <c r="AY1153" s="61"/>
      <c r="AZ1153" s="62"/>
    </row>
    <row r="1154" spans="2:52" ht="10" hidden="1" customHeight="1">
      <c r="B1154" s="61"/>
      <c r="C1154" s="61"/>
      <c r="D1154" s="61"/>
      <c r="E1154" s="61"/>
      <c r="F1154" s="61"/>
      <c r="G1154" s="61"/>
      <c r="H1154" s="61"/>
      <c r="I1154" s="61"/>
      <c r="J1154" s="61"/>
      <c r="K1154" s="61"/>
      <c r="L1154" s="61"/>
      <c r="M1154" s="61"/>
      <c r="N1154" s="61"/>
      <c r="O1154" s="61"/>
      <c r="P1154" s="61"/>
      <c r="Q1154" s="61"/>
      <c r="R1154" s="61"/>
      <c r="S1154" s="61"/>
      <c r="T1154" s="61"/>
      <c r="U1154" s="61"/>
      <c r="V1154" s="61"/>
      <c r="W1154" s="61"/>
      <c r="X1154" s="61"/>
      <c r="Y1154" s="61"/>
      <c r="Z1154" s="61"/>
      <c r="AA1154" s="61"/>
      <c r="AB1154" s="61"/>
      <c r="AC1154" s="61"/>
      <c r="AD1154" s="61"/>
      <c r="AE1154" s="61"/>
      <c r="AF1154" s="61"/>
      <c r="AG1154" s="61"/>
      <c r="AH1154" s="61"/>
      <c r="AI1154" s="61"/>
      <c r="AJ1154" s="61"/>
      <c r="AK1154" s="61"/>
      <c r="AL1154" s="61"/>
      <c r="AM1154" s="61"/>
      <c r="AN1154" s="61"/>
      <c r="AO1154" s="61"/>
      <c r="AP1154" s="61"/>
      <c r="AQ1154" s="61"/>
      <c r="AR1154" s="61"/>
      <c r="AS1154" s="61"/>
      <c r="AT1154" s="61"/>
      <c r="AU1154" s="61"/>
      <c r="AV1154" s="61"/>
      <c r="AW1154" s="61"/>
      <c r="AX1154" s="61"/>
      <c r="AY1154" s="61"/>
      <c r="AZ1154" s="62"/>
    </row>
    <row r="1155" spans="2:52" ht="10" hidden="1" customHeight="1">
      <c r="B1155" s="61"/>
      <c r="C1155" s="61"/>
      <c r="D1155" s="61"/>
      <c r="E1155" s="61"/>
      <c r="F1155" s="61"/>
      <c r="G1155" s="61"/>
      <c r="H1155" s="61"/>
      <c r="I1155" s="61"/>
      <c r="J1155" s="61"/>
      <c r="K1155" s="61"/>
      <c r="L1155" s="61"/>
      <c r="M1155" s="61"/>
      <c r="N1155" s="61"/>
      <c r="O1155" s="61"/>
      <c r="P1155" s="61"/>
      <c r="Q1155" s="61"/>
      <c r="R1155" s="61"/>
      <c r="S1155" s="61"/>
      <c r="T1155" s="61"/>
      <c r="U1155" s="61"/>
      <c r="V1155" s="61"/>
      <c r="W1155" s="61"/>
      <c r="X1155" s="61"/>
      <c r="Y1155" s="61"/>
      <c r="Z1155" s="61"/>
      <c r="AA1155" s="61"/>
      <c r="AB1155" s="61"/>
      <c r="AC1155" s="61"/>
      <c r="AD1155" s="61"/>
      <c r="AE1155" s="61"/>
      <c r="AF1155" s="61"/>
      <c r="AG1155" s="61"/>
      <c r="AH1155" s="61"/>
      <c r="AI1155" s="61"/>
      <c r="AJ1155" s="61"/>
      <c r="AK1155" s="61"/>
      <c r="AL1155" s="61"/>
      <c r="AM1155" s="61"/>
      <c r="AN1155" s="61"/>
      <c r="AO1155" s="61"/>
      <c r="AP1155" s="61"/>
      <c r="AQ1155" s="61"/>
      <c r="AR1155" s="61"/>
      <c r="AS1155" s="61"/>
      <c r="AT1155" s="61"/>
      <c r="AU1155" s="61"/>
      <c r="AV1155" s="61"/>
      <c r="AW1155" s="61"/>
      <c r="AX1155" s="61"/>
      <c r="AY1155" s="61"/>
      <c r="AZ1155" s="62"/>
    </row>
    <row r="1156" spans="2:52" ht="10" hidden="1" customHeight="1">
      <c r="B1156" s="61"/>
      <c r="C1156" s="61"/>
      <c r="D1156" s="61"/>
      <c r="E1156" s="61"/>
      <c r="F1156" s="61"/>
      <c r="G1156" s="61"/>
      <c r="H1156" s="61"/>
      <c r="I1156" s="61"/>
      <c r="J1156" s="61"/>
      <c r="K1156" s="61"/>
      <c r="L1156" s="61"/>
      <c r="M1156" s="61"/>
      <c r="N1156" s="61"/>
      <c r="O1156" s="61"/>
      <c r="P1156" s="61"/>
      <c r="Q1156" s="61"/>
      <c r="R1156" s="61"/>
      <c r="S1156" s="61"/>
      <c r="T1156" s="61"/>
      <c r="U1156" s="61"/>
      <c r="V1156" s="61"/>
      <c r="W1156" s="61"/>
      <c r="X1156" s="61"/>
      <c r="Y1156" s="61"/>
      <c r="Z1156" s="61"/>
      <c r="AA1156" s="61"/>
      <c r="AB1156" s="61"/>
      <c r="AC1156" s="61"/>
      <c r="AD1156" s="61"/>
      <c r="AE1156" s="61"/>
      <c r="AF1156" s="61"/>
      <c r="AG1156" s="61"/>
      <c r="AH1156" s="61"/>
      <c r="AI1156" s="61"/>
      <c r="AJ1156" s="61"/>
      <c r="AK1156" s="61"/>
      <c r="AL1156" s="61"/>
      <c r="AM1156" s="61"/>
      <c r="AN1156" s="61"/>
      <c r="AO1156" s="61"/>
      <c r="AP1156" s="61"/>
      <c r="AQ1156" s="61"/>
      <c r="AR1156" s="61"/>
      <c r="AS1156" s="61"/>
      <c r="AT1156" s="61"/>
      <c r="AU1156" s="61"/>
      <c r="AV1156" s="61"/>
      <c r="AW1156" s="61"/>
      <c r="AX1156" s="61"/>
      <c r="AY1156" s="61"/>
      <c r="AZ1156" s="62"/>
    </row>
    <row r="1157" spans="2:52" ht="10" hidden="1" customHeight="1">
      <c r="B1157" s="61"/>
      <c r="C1157" s="61"/>
      <c r="D1157" s="61"/>
      <c r="E1157" s="61"/>
      <c r="F1157" s="61"/>
      <c r="G1157" s="61"/>
      <c r="H1157" s="61"/>
      <c r="I1157" s="61"/>
      <c r="J1157" s="61"/>
      <c r="K1157" s="61"/>
      <c r="L1157" s="61"/>
      <c r="M1157" s="61"/>
      <c r="N1157" s="61"/>
      <c r="O1157" s="61"/>
      <c r="P1157" s="61"/>
      <c r="Q1157" s="61"/>
      <c r="R1157" s="61"/>
      <c r="S1157" s="61"/>
      <c r="T1157" s="61"/>
      <c r="U1157" s="61"/>
      <c r="V1157" s="61"/>
      <c r="W1157" s="61"/>
      <c r="X1157" s="61"/>
      <c r="Y1157" s="61"/>
      <c r="Z1157" s="61"/>
      <c r="AA1157" s="61"/>
      <c r="AB1157" s="61"/>
      <c r="AC1157" s="61"/>
      <c r="AD1157" s="61"/>
      <c r="AE1157" s="61"/>
      <c r="AF1157" s="61"/>
      <c r="AG1157" s="61"/>
      <c r="AH1157" s="61"/>
      <c r="AI1157" s="61"/>
      <c r="AJ1157" s="61"/>
      <c r="AK1157" s="61"/>
      <c r="AL1157" s="61"/>
      <c r="AM1157" s="61"/>
      <c r="AN1157" s="61"/>
      <c r="AO1157" s="61"/>
      <c r="AP1157" s="61"/>
      <c r="AQ1157" s="61"/>
      <c r="AR1157" s="61"/>
      <c r="AS1157" s="61"/>
      <c r="AT1157" s="61"/>
      <c r="AU1157" s="61"/>
      <c r="AV1157" s="61"/>
      <c r="AW1157" s="61"/>
      <c r="AX1157" s="61"/>
      <c r="AY1157" s="61"/>
      <c r="AZ1157" s="62"/>
    </row>
    <row r="1158" spans="2:52" ht="10" hidden="1" customHeight="1">
      <c r="B1158" s="61"/>
      <c r="C1158" s="61"/>
      <c r="D1158" s="61"/>
      <c r="E1158" s="61"/>
      <c r="F1158" s="61"/>
      <c r="G1158" s="61"/>
      <c r="H1158" s="61"/>
      <c r="I1158" s="61"/>
      <c r="J1158" s="61"/>
      <c r="K1158" s="61"/>
      <c r="L1158" s="61"/>
      <c r="M1158" s="61"/>
      <c r="N1158" s="61"/>
      <c r="O1158" s="61"/>
      <c r="P1158" s="61"/>
      <c r="Q1158" s="61"/>
      <c r="R1158" s="61"/>
      <c r="S1158" s="61"/>
      <c r="T1158" s="61"/>
      <c r="U1158" s="61"/>
      <c r="V1158" s="61"/>
      <c r="W1158" s="61"/>
      <c r="X1158" s="61"/>
      <c r="Y1158" s="61"/>
      <c r="Z1158" s="61"/>
      <c r="AA1158" s="61"/>
      <c r="AB1158" s="61"/>
      <c r="AC1158" s="61"/>
      <c r="AD1158" s="61"/>
      <c r="AE1158" s="61"/>
      <c r="AF1158" s="61"/>
      <c r="AG1158" s="61"/>
      <c r="AH1158" s="61"/>
      <c r="AI1158" s="61"/>
      <c r="AJ1158" s="61"/>
      <c r="AK1158" s="61"/>
      <c r="AL1158" s="61"/>
      <c r="AM1158" s="61"/>
      <c r="AN1158" s="61"/>
      <c r="AO1158" s="61"/>
      <c r="AP1158" s="61"/>
      <c r="AQ1158" s="61"/>
      <c r="AR1158" s="61"/>
      <c r="AS1158" s="61"/>
      <c r="AT1158" s="61"/>
      <c r="AU1158" s="61"/>
      <c r="AV1158" s="61"/>
      <c r="AW1158" s="61"/>
      <c r="AX1158" s="61"/>
      <c r="AY1158" s="61"/>
      <c r="AZ1158" s="62"/>
    </row>
    <row r="1159" spans="2:52" ht="10" hidden="1" customHeight="1">
      <c r="B1159" s="61"/>
      <c r="C1159" s="61"/>
      <c r="D1159" s="61"/>
      <c r="E1159" s="61"/>
      <c r="F1159" s="61"/>
      <c r="G1159" s="61"/>
      <c r="H1159" s="61"/>
      <c r="I1159" s="61"/>
      <c r="J1159" s="61"/>
      <c r="K1159" s="61"/>
      <c r="L1159" s="61"/>
      <c r="M1159" s="61"/>
      <c r="N1159" s="61"/>
      <c r="O1159" s="61"/>
      <c r="P1159" s="61"/>
      <c r="Q1159" s="61"/>
      <c r="R1159" s="61"/>
      <c r="S1159" s="61"/>
      <c r="T1159" s="61"/>
      <c r="U1159" s="61"/>
      <c r="V1159" s="61"/>
      <c r="W1159" s="61"/>
      <c r="X1159" s="61"/>
      <c r="Y1159" s="61"/>
      <c r="Z1159" s="61"/>
      <c r="AA1159" s="61"/>
      <c r="AB1159" s="61"/>
      <c r="AC1159" s="61"/>
      <c r="AD1159" s="61"/>
      <c r="AE1159" s="61"/>
      <c r="AF1159" s="61"/>
      <c r="AG1159" s="61"/>
      <c r="AH1159" s="61"/>
      <c r="AI1159" s="61"/>
      <c r="AJ1159" s="61"/>
      <c r="AK1159" s="61"/>
      <c r="AL1159" s="61"/>
      <c r="AM1159" s="61"/>
      <c r="AN1159" s="61"/>
      <c r="AO1159" s="61"/>
      <c r="AP1159" s="61"/>
      <c r="AQ1159" s="61"/>
      <c r="AR1159" s="61"/>
      <c r="AS1159" s="61"/>
      <c r="AT1159" s="61"/>
      <c r="AU1159" s="61"/>
      <c r="AV1159" s="61"/>
      <c r="AW1159" s="61"/>
      <c r="AX1159" s="61"/>
      <c r="AY1159" s="61"/>
      <c r="AZ1159" s="62"/>
    </row>
    <row r="1160" spans="2:52" ht="10" hidden="1" customHeight="1">
      <c r="B1160" s="61"/>
      <c r="C1160" s="61"/>
      <c r="D1160" s="61"/>
      <c r="E1160" s="61"/>
      <c r="F1160" s="61"/>
      <c r="G1160" s="61"/>
      <c r="H1160" s="61"/>
      <c r="I1160" s="61"/>
      <c r="J1160" s="61"/>
      <c r="K1160" s="61"/>
      <c r="L1160" s="61"/>
      <c r="M1160" s="61"/>
      <c r="N1160" s="61"/>
      <c r="O1160" s="61"/>
      <c r="P1160" s="61"/>
      <c r="Q1160" s="61"/>
      <c r="R1160" s="61"/>
      <c r="S1160" s="61"/>
      <c r="T1160" s="61"/>
      <c r="U1160" s="61"/>
      <c r="V1160" s="61"/>
      <c r="W1160" s="61"/>
      <c r="X1160" s="61"/>
      <c r="Y1160" s="61"/>
      <c r="Z1160" s="61"/>
      <c r="AA1160" s="61"/>
      <c r="AB1160" s="61"/>
      <c r="AC1160" s="61"/>
      <c r="AD1160" s="61"/>
      <c r="AE1160" s="61"/>
      <c r="AF1160" s="61"/>
      <c r="AG1160" s="61"/>
      <c r="AH1160" s="61"/>
      <c r="AI1160" s="61"/>
      <c r="AJ1160" s="61"/>
      <c r="AK1160" s="61"/>
      <c r="AL1160" s="61"/>
      <c r="AM1160" s="61"/>
      <c r="AN1160" s="61"/>
      <c r="AO1160" s="61"/>
      <c r="AP1160" s="61"/>
      <c r="AQ1160" s="61"/>
      <c r="AR1160" s="61"/>
      <c r="AS1160" s="61"/>
      <c r="AT1160" s="61"/>
      <c r="AU1160" s="61"/>
      <c r="AV1160" s="61"/>
      <c r="AW1160" s="61"/>
      <c r="AX1160" s="61"/>
      <c r="AY1160" s="61"/>
      <c r="AZ1160" s="62"/>
    </row>
    <row r="1161" spans="2:52" ht="10" hidden="1" customHeight="1">
      <c r="B1161" s="61"/>
      <c r="C1161" s="61"/>
      <c r="D1161" s="61"/>
      <c r="E1161" s="61"/>
      <c r="F1161" s="61"/>
      <c r="G1161" s="61"/>
      <c r="H1161" s="61"/>
      <c r="I1161" s="61"/>
      <c r="J1161" s="61"/>
      <c r="K1161" s="61"/>
      <c r="L1161" s="61"/>
      <c r="M1161" s="61"/>
      <c r="N1161" s="61"/>
      <c r="O1161" s="61"/>
      <c r="P1161" s="61"/>
      <c r="Q1161" s="61"/>
      <c r="R1161" s="61"/>
      <c r="S1161" s="61"/>
      <c r="T1161" s="61"/>
      <c r="U1161" s="61"/>
      <c r="V1161" s="61"/>
      <c r="W1161" s="61"/>
      <c r="X1161" s="61"/>
      <c r="Y1161" s="61"/>
      <c r="Z1161" s="61"/>
      <c r="AA1161" s="61"/>
      <c r="AB1161" s="61"/>
      <c r="AC1161" s="61"/>
      <c r="AD1161" s="61"/>
      <c r="AE1161" s="61"/>
      <c r="AF1161" s="61"/>
      <c r="AG1161" s="61"/>
      <c r="AH1161" s="61"/>
      <c r="AI1161" s="61"/>
      <c r="AJ1161" s="61"/>
      <c r="AK1161" s="61"/>
      <c r="AL1161" s="61"/>
      <c r="AM1161" s="61"/>
      <c r="AN1161" s="61"/>
      <c r="AO1161" s="61"/>
      <c r="AP1161" s="61"/>
      <c r="AQ1161" s="61"/>
      <c r="AR1161" s="61"/>
      <c r="AS1161" s="61"/>
      <c r="AT1161" s="61"/>
      <c r="AU1161" s="61"/>
      <c r="AV1161" s="61"/>
      <c r="AW1161" s="61"/>
      <c r="AX1161" s="61"/>
      <c r="AY1161" s="61"/>
      <c r="AZ1161" s="62"/>
    </row>
    <row r="1162" spans="2:52" ht="10" hidden="1" customHeight="1">
      <c r="B1162" s="61"/>
      <c r="C1162" s="61"/>
      <c r="D1162" s="61"/>
      <c r="E1162" s="61"/>
      <c r="F1162" s="61"/>
      <c r="G1162" s="61"/>
      <c r="H1162" s="61"/>
      <c r="I1162" s="61"/>
      <c r="J1162" s="61"/>
      <c r="K1162" s="61"/>
      <c r="L1162" s="61"/>
      <c r="M1162" s="61"/>
      <c r="N1162" s="61"/>
      <c r="O1162" s="61"/>
      <c r="P1162" s="61"/>
      <c r="Q1162" s="61"/>
      <c r="R1162" s="61"/>
      <c r="S1162" s="61"/>
      <c r="T1162" s="61"/>
      <c r="U1162" s="61"/>
      <c r="V1162" s="61"/>
      <c r="W1162" s="61"/>
      <c r="X1162" s="61"/>
      <c r="Y1162" s="61"/>
      <c r="Z1162" s="61"/>
      <c r="AA1162" s="61"/>
      <c r="AB1162" s="61"/>
      <c r="AC1162" s="61"/>
      <c r="AD1162" s="61"/>
      <c r="AE1162" s="61"/>
      <c r="AF1162" s="61"/>
      <c r="AG1162" s="61"/>
      <c r="AH1162" s="61"/>
      <c r="AI1162" s="61"/>
      <c r="AJ1162" s="61"/>
      <c r="AK1162" s="61"/>
      <c r="AL1162" s="61"/>
      <c r="AM1162" s="61"/>
      <c r="AN1162" s="61"/>
      <c r="AO1162" s="61"/>
      <c r="AP1162" s="61"/>
      <c r="AQ1162" s="61"/>
      <c r="AR1162" s="61"/>
      <c r="AS1162" s="61"/>
      <c r="AT1162" s="61"/>
      <c r="AU1162" s="61"/>
      <c r="AV1162" s="61"/>
      <c r="AW1162" s="61"/>
      <c r="AX1162" s="61"/>
      <c r="AY1162" s="61"/>
      <c r="AZ1162" s="62"/>
    </row>
    <row r="1163" spans="2:52" ht="10" hidden="1" customHeight="1">
      <c r="B1163" s="61"/>
      <c r="C1163" s="61"/>
      <c r="D1163" s="61"/>
      <c r="E1163" s="61"/>
      <c r="F1163" s="61"/>
      <c r="G1163" s="61"/>
      <c r="H1163" s="61"/>
      <c r="I1163" s="61"/>
      <c r="J1163" s="61"/>
      <c r="K1163" s="61"/>
      <c r="L1163" s="61"/>
      <c r="M1163" s="61"/>
      <c r="N1163" s="61"/>
      <c r="O1163" s="61"/>
      <c r="P1163" s="61"/>
      <c r="Q1163" s="61"/>
      <c r="R1163" s="61"/>
      <c r="S1163" s="61"/>
      <c r="T1163" s="61"/>
      <c r="U1163" s="61"/>
      <c r="V1163" s="61"/>
      <c r="W1163" s="61"/>
      <c r="X1163" s="61"/>
      <c r="Y1163" s="61"/>
      <c r="Z1163" s="61"/>
      <c r="AA1163" s="61"/>
      <c r="AB1163" s="61"/>
      <c r="AC1163" s="61"/>
      <c r="AD1163" s="61"/>
      <c r="AE1163" s="61"/>
      <c r="AF1163" s="61"/>
      <c r="AG1163" s="61"/>
      <c r="AH1163" s="61"/>
      <c r="AI1163" s="61"/>
      <c r="AJ1163" s="61"/>
      <c r="AK1163" s="61"/>
      <c r="AL1163" s="61"/>
      <c r="AM1163" s="61"/>
      <c r="AN1163" s="61"/>
      <c r="AO1163" s="61"/>
      <c r="AP1163" s="61"/>
      <c r="AQ1163" s="61"/>
      <c r="AR1163" s="61"/>
      <c r="AS1163" s="61"/>
      <c r="AT1163" s="61"/>
      <c r="AU1163" s="61"/>
      <c r="AV1163" s="61"/>
      <c r="AW1163" s="61"/>
      <c r="AX1163" s="61"/>
      <c r="AY1163" s="61"/>
      <c r="AZ1163" s="62"/>
    </row>
    <row r="1164" spans="2:52" ht="10" hidden="1" customHeight="1">
      <c r="B1164" s="61"/>
      <c r="C1164" s="61"/>
      <c r="D1164" s="61"/>
      <c r="E1164" s="61"/>
      <c r="F1164" s="61"/>
      <c r="G1164" s="61"/>
      <c r="H1164" s="61"/>
      <c r="I1164" s="61"/>
      <c r="J1164" s="61"/>
      <c r="K1164" s="61"/>
      <c r="L1164" s="61"/>
      <c r="M1164" s="61"/>
      <c r="N1164" s="61"/>
      <c r="O1164" s="61"/>
      <c r="P1164" s="61"/>
      <c r="Q1164" s="61"/>
      <c r="R1164" s="61"/>
      <c r="S1164" s="61"/>
      <c r="T1164" s="61"/>
      <c r="U1164" s="61"/>
      <c r="V1164" s="61"/>
      <c r="W1164" s="61"/>
      <c r="X1164" s="61"/>
      <c r="Y1164" s="61"/>
      <c r="Z1164" s="61"/>
      <c r="AA1164" s="61"/>
      <c r="AB1164" s="61"/>
      <c r="AC1164" s="61"/>
      <c r="AD1164" s="61"/>
      <c r="AE1164" s="61"/>
      <c r="AF1164" s="61"/>
      <c r="AG1164" s="61"/>
      <c r="AH1164" s="61"/>
      <c r="AI1164" s="61"/>
      <c r="AJ1164" s="61"/>
      <c r="AK1164" s="61"/>
      <c r="AL1164" s="61"/>
      <c r="AM1164" s="61"/>
      <c r="AN1164" s="61"/>
      <c r="AO1164" s="61"/>
      <c r="AP1164" s="61"/>
      <c r="AQ1164" s="61"/>
      <c r="AR1164" s="61"/>
      <c r="AS1164" s="61"/>
      <c r="AT1164" s="61"/>
      <c r="AU1164" s="61"/>
      <c r="AV1164" s="61"/>
      <c r="AW1164" s="61"/>
      <c r="AX1164" s="61"/>
      <c r="AY1164" s="61"/>
      <c r="AZ1164" s="62"/>
    </row>
    <row r="1165" spans="2:52" ht="10" hidden="1" customHeight="1">
      <c r="B1165" s="61"/>
      <c r="C1165" s="61"/>
      <c r="D1165" s="61"/>
      <c r="E1165" s="61"/>
      <c r="F1165" s="61"/>
      <c r="G1165" s="61"/>
      <c r="H1165" s="61"/>
      <c r="I1165" s="61"/>
      <c r="J1165" s="61"/>
      <c r="K1165" s="61"/>
      <c r="L1165" s="61"/>
      <c r="M1165" s="61"/>
      <c r="N1165" s="61"/>
      <c r="O1165" s="61"/>
      <c r="P1165" s="61"/>
      <c r="Q1165" s="61"/>
      <c r="R1165" s="61"/>
      <c r="S1165" s="61"/>
      <c r="T1165" s="61"/>
      <c r="U1165" s="61"/>
      <c r="V1165" s="61"/>
      <c r="W1165" s="61"/>
      <c r="X1165" s="61"/>
      <c r="Y1165" s="61"/>
      <c r="Z1165" s="61"/>
      <c r="AA1165" s="61"/>
      <c r="AB1165" s="61"/>
      <c r="AC1165" s="61"/>
      <c r="AD1165" s="61"/>
      <c r="AE1165" s="61"/>
      <c r="AF1165" s="61"/>
      <c r="AG1165" s="61"/>
      <c r="AH1165" s="61"/>
      <c r="AI1165" s="61"/>
      <c r="AJ1165" s="61"/>
      <c r="AK1165" s="61"/>
      <c r="AL1165" s="61"/>
      <c r="AM1165" s="61"/>
      <c r="AN1165" s="61"/>
      <c r="AO1165" s="61"/>
      <c r="AP1165" s="61"/>
      <c r="AQ1165" s="61"/>
      <c r="AR1165" s="61"/>
      <c r="AS1165" s="61"/>
      <c r="AT1165" s="61"/>
      <c r="AU1165" s="61"/>
      <c r="AV1165" s="61"/>
      <c r="AW1165" s="61"/>
      <c r="AX1165" s="61"/>
      <c r="AY1165" s="61"/>
      <c r="AZ1165" s="62"/>
    </row>
    <row r="1166" spans="2:52" ht="10" hidden="1" customHeight="1">
      <c r="B1166" s="61"/>
      <c r="C1166" s="61"/>
      <c r="D1166" s="61"/>
      <c r="E1166" s="61"/>
      <c r="F1166" s="61"/>
      <c r="G1166" s="61"/>
      <c r="H1166" s="61"/>
      <c r="I1166" s="61"/>
      <c r="J1166" s="61"/>
      <c r="K1166" s="61"/>
      <c r="L1166" s="61"/>
      <c r="M1166" s="61"/>
      <c r="N1166" s="61"/>
      <c r="O1166" s="61"/>
      <c r="P1166" s="61"/>
      <c r="Q1166" s="61"/>
      <c r="R1166" s="61"/>
      <c r="S1166" s="61"/>
      <c r="T1166" s="61"/>
      <c r="U1166" s="61"/>
      <c r="V1166" s="61"/>
      <c r="W1166" s="61"/>
      <c r="X1166" s="61"/>
      <c r="Y1166" s="61"/>
      <c r="Z1166" s="61"/>
      <c r="AA1166" s="61"/>
      <c r="AB1166" s="61"/>
      <c r="AC1166" s="61"/>
      <c r="AD1166" s="61"/>
      <c r="AE1166" s="61"/>
      <c r="AF1166" s="61"/>
      <c r="AG1166" s="61"/>
      <c r="AH1166" s="61"/>
      <c r="AI1166" s="61"/>
      <c r="AJ1166" s="61"/>
      <c r="AK1166" s="61"/>
      <c r="AL1166" s="61"/>
      <c r="AM1166" s="61"/>
      <c r="AN1166" s="61"/>
      <c r="AO1166" s="61"/>
      <c r="AP1166" s="61"/>
      <c r="AQ1166" s="61"/>
      <c r="AR1166" s="61"/>
      <c r="AS1166" s="61"/>
      <c r="AT1166" s="61"/>
      <c r="AU1166" s="61"/>
      <c r="AV1166" s="61"/>
      <c r="AW1166" s="61"/>
      <c r="AX1166" s="61"/>
      <c r="AY1166" s="61"/>
      <c r="AZ1166" s="62"/>
    </row>
    <row r="1167" spans="2:52" ht="10" hidden="1" customHeight="1">
      <c r="B1167" s="61"/>
      <c r="C1167" s="61"/>
      <c r="D1167" s="61"/>
      <c r="E1167" s="61"/>
      <c r="F1167" s="61"/>
      <c r="G1167" s="61"/>
      <c r="H1167" s="61"/>
      <c r="I1167" s="61"/>
      <c r="J1167" s="61"/>
      <c r="K1167" s="61"/>
      <c r="L1167" s="61"/>
      <c r="M1167" s="61"/>
      <c r="N1167" s="61"/>
      <c r="O1167" s="61"/>
      <c r="P1167" s="61"/>
      <c r="Q1167" s="61"/>
      <c r="R1167" s="61"/>
      <c r="S1167" s="61"/>
      <c r="T1167" s="61"/>
      <c r="U1167" s="61"/>
      <c r="V1167" s="61"/>
      <c r="W1167" s="61"/>
      <c r="X1167" s="61"/>
      <c r="Y1167" s="61"/>
      <c r="Z1167" s="61"/>
      <c r="AA1167" s="61"/>
      <c r="AB1167" s="61"/>
      <c r="AC1167" s="61"/>
      <c r="AD1167" s="61"/>
      <c r="AE1167" s="61"/>
      <c r="AF1167" s="61"/>
      <c r="AG1167" s="61"/>
      <c r="AH1167" s="61"/>
      <c r="AI1167" s="61"/>
      <c r="AJ1167" s="61"/>
      <c r="AK1167" s="61"/>
      <c r="AL1167" s="61"/>
      <c r="AM1167" s="61"/>
      <c r="AN1167" s="61"/>
      <c r="AO1167" s="61"/>
      <c r="AP1167" s="61"/>
      <c r="AQ1167" s="61"/>
      <c r="AR1167" s="61"/>
      <c r="AS1167" s="61"/>
      <c r="AT1167" s="61"/>
      <c r="AU1167" s="61"/>
      <c r="AV1167" s="61"/>
      <c r="AW1167" s="61"/>
      <c r="AX1167" s="61"/>
      <c r="AY1167" s="61"/>
      <c r="AZ1167" s="62"/>
    </row>
    <row r="1168" spans="2:52" ht="10" hidden="1" customHeight="1">
      <c r="B1168" s="61"/>
      <c r="C1168" s="61"/>
      <c r="D1168" s="61"/>
      <c r="E1168" s="61"/>
      <c r="F1168" s="61"/>
      <c r="G1168" s="61"/>
      <c r="H1168" s="61"/>
      <c r="I1168" s="61"/>
      <c r="J1168" s="61"/>
      <c r="K1168" s="61"/>
      <c r="L1168" s="61"/>
      <c r="M1168" s="61"/>
      <c r="N1168" s="61"/>
      <c r="O1168" s="61"/>
      <c r="P1168" s="61"/>
      <c r="Q1168" s="61"/>
      <c r="R1168" s="61"/>
      <c r="S1168" s="61"/>
      <c r="T1168" s="61"/>
      <c r="U1168" s="61"/>
      <c r="V1168" s="61"/>
      <c r="W1168" s="61"/>
      <c r="X1168" s="61"/>
      <c r="Y1168" s="61"/>
      <c r="Z1168" s="61"/>
      <c r="AA1168" s="61"/>
      <c r="AB1168" s="61"/>
      <c r="AC1168" s="61"/>
      <c r="AD1168" s="61"/>
      <c r="AE1168" s="61"/>
      <c r="AF1168" s="61"/>
      <c r="AG1168" s="61"/>
      <c r="AH1168" s="61"/>
      <c r="AI1168" s="61"/>
      <c r="AJ1168" s="61"/>
      <c r="AK1168" s="61"/>
      <c r="AL1168" s="61"/>
      <c r="AM1168" s="61"/>
      <c r="AN1168" s="61"/>
      <c r="AO1168" s="61"/>
      <c r="AP1168" s="61"/>
      <c r="AQ1168" s="61"/>
      <c r="AR1168" s="61"/>
      <c r="AS1168" s="61"/>
      <c r="AT1168" s="61"/>
      <c r="AU1168" s="61"/>
      <c r="AV1168" s="61"/>
      <c r="AW1168" s="61"/>
      <c r="AX1168" s="61"/>
      <c r="AY1168" s="61"/>
      <c r="AZ1168" s="62"/>
    </row>
    <row r="1169" spans="2:52" ht="10" hidden="1" customHeight="1">
      <c r="B1169" s="61"/>
      <c r="C1169" s="61"/>
      <c r="D1169" s="61"/>
      <c r="E1169" s="61"/>
      <c r="F1169" s="61"/>
      <c r="G1169" s="61"/>
      <c r="H1169" s="61"/>
      <c r="I1169" s="61"/>
      <c r="J1169" s="61"/>
      <c r="K1169" s="61"/>
      <c r="L1169" s="61"/>
      <c r="M1169" s="61"/>
      <c r="N1169" s="61"/>
      <c r="O1169" s="61"/>
      <c r="P1169" s="61"/>
      <c r="Q1169" s="61"/>
      <c r="R1169" s="61"/>
      <c r="S1169" s="61"/>
      <c r="T1169" s="61"/>
      <c r="U1169" s="61"/>
      <c r="V1169" s="61"/>
      <c r="W1169" s="61"/>
      <c r="X1169" s="61"/>
      <c r="Y1169" s="61"/>
      <c r="Z1169" s="61"/>
      <c r="AA1169" s="61"/>
      <c r="AB1169" s="61"/>
      <c r="AC1169" s="61"/>
      <c r="AD1169" s="61"/>
      <c r="AE1169" s="61"/>
      <c r="AF1169" s="61"/>
      <c r="AG1169" s="61"/>
      <c r="AH1169" s="61"/>
      <c r="AI1169" s="61"/>
      <c r="AJ1169" s="61"/>
      <c r="AK1169" s="61"/>
      <c r="AL1169" s="61"/>
      <c r="AM1169" s="61"/>
      <c r="AN1169" s="61"/>
      <c r="AO1169" s="61"/>
      <c r="AP1169" s="61"/>
      <c r="AQ1169" s="61"/>
      <c r="AR1169" s="61"/>
      <c r="AS1169" s="61"/>
      <c r="AT1169" s="61"/>
      <c r="AU1169" s="61"/>
      <c r="AV1169" s="61"/>
      <c r="AW1169" s="61"/>
      <c r="AX1169" s="61"/>
      <c r="AY1169" s="61"/>
      <c r="AZ1169" s="62"/>
    </row>
    <row r="1170" spans="2:52" ht="10" hidden="1" customHeight="1">
      <c r="B1170" s="61"/>
      <c r="C1170" s="61"/>
      <c r="D1170" s="61"/>
      <c r="E1170" s="61"/>
      <c r="F1170" s="61"/>
      <c r="G1170" s="61"/>
      <c r="H1170" s="61"/>
      <c r="I1170" s="61"/>
      <c r="J1170" s="61"/>
      <c r="K1170" s="61"/>
      <c r="L1170" s="61"/>
      <c r="M1170" s="61"/>
      <c r="N1170" s="61"/>
      <c r="O1170" s="61"/>
      <c r="P1170" s="61"/>
      <c r="Q1170" s="61"/>
      <c r="R1170" s="61"/>
      <c r="S1170" s="61"/>
      <c r="T1170" s="61"/>
      <c r="U1170" s="61"/>
      <c r="V1170" s="61"/>
      <c r="W1170" s="61"/>
      <c r="X1170" s="61"/>
      <c r="Y1170" s="61"/>
      <c r="Z1170" s="61"/>
      <c r="AA1170" s="61"/>
      <c r="AB1170" s="61"/>
      <c r="AC1170" s="61"/>
      <c r="AD1170" s="61"/>
      <c r="AE1170" s="61"/>
      <c r="AF1170" s="61"/>
      <c r="AG1170" s="61"/>
      <c r="AH1170" s="61"/>
      <c r="AI1170" s="61"/>
      <c r="AJ1170" s="61"/>
      <c r="AK1170" s="61"/>
      <c r="AL1170" s="61"/>
      <c r="AM1170" s="61"/>
      <c r="AN1170" s="61"/>
      <c r="AO1170" s="61"/>
      <c r="AP1170" s="61"/>
      <c r="AQ1170" s="61"/>
      <c r="AR1170" s="61"/>
      <c r="AS1170" s="61"/>
      <c r="AT1170" s="61"/>
      <c r="AU1170" s="61"/>
      <c r="AV1170" s="61"/>
      <c r="AW1170" s="61"/>
      <c r="AX1170" s="61"/>
      <c r="AY1170" s="61"/>
      <c r="AZ1170" s="62"/>
    </row>
    <row r="1171" spans="2:52" ht="10" hidden="1" customHeight="1">
      <c r="B1171" s="61"/>
      <c r="C1171" s="61"/>
      <c r="D1171" s="61"/>
      <c r="E1171" s="61"/>
      <c r="F1171" s="61"/>
      <c r="G1171" s="61"/>
      <c r="H1171" s="61"/>
      <c r="I1171" s="61"/>
      <c r="J1171" s="61"/>
      <c r="K1171" s="61"/>
      <c r="L1171" s="61"/>
      <c r="M1171" s="61"/>
      <c r="N1171" s="61"/>
      <c r="O1171" s="61"/>
      <c r="P1171" s="61"/>
      <c r="Q1171" s="61"/>
      <c r="R1171" s="61"/>
      <c r="S1171" s="61"/>
      <c r="T1171" s="61"/>
      <c r="U1171" s="61"/>
      <c r="V1171" s="61"/>
      <c r="W1171" s="61"/>
      <c r="X1171" s="61"/>
      <c r="Y1171" s="61"/>
      <c r="Z1171" s="61"/>
      <c r="AA1171" s="61"/>
      <c r="AB1171" s="61"/>
      <c r="AC1171" s="61"/>
      <c r="AD1171" s="61"/>
      <c r="AE1171" s="61"/>
      <c r="AF1171" s="61"/>
      <c r="AG1171" s="61"/>
      <c r="AH1171" s="61"/>
      <c r="AI1171" s="61"/>
      <c r="AJ1171" s="61"/>
      <c r="AK1171" s="61"/>
      <c r="AL1171" s="61"/>
      <c r="AM1171" s="61"/>
      <c r="AN1171" s="61"/>
      <c r="AO1171" s="61"/>
      <c r="AP1171" s="61"/>
      <c r="AQ1171" s="61"/>
      <c r="AR1171" s="61"/>
      <c r="AS1171" s="61"/>
      <c r="AT1171" s="61"/>
      <c r="AU1171" s="61"/>
      <c r="AV1171" s="61"/>
      <c r="AW1171" s="61"/>
      <c r="AX1171" s="61"/>
      <c r="AY1171" s="61"/>
      <c r="AZ1171" s="62"/>
    </row>
    <row r="1172" spans="2:52" ht="10" hidden="1" customHeight="1">
      <c r="B1172" s="61"/>
      <c r="C1172" s="61"/>
      <c r="D1172" s="61"/>
      <c r="E1172" s="61"/>
      <c r="F1172" s="61"/>
      <c r="G1172" s="61"/>
      <c r="H1172" s="61"/>
      <c r="I1172" s="61"/>
      <c r="J1172" s="61"/>
      <c r="K1172" s="61"/>
      <c r="L1172" s="61"/>
      <c r="M1172" s="61"/>
      <c r="N1172" s="61"/>
      <c r="O1172" s="61"/>
      <c r="P1172" s="61"/>
      <c r="Q1172" s="61"/>
      <c r="R1172" s="61"/>
      <c r="S1172" s="61"/>
      <c r="T1172" s="61"/>
      <c r="U1172" s="61"/>
      <c r="V1172" s="61"/>
      <c r="W1172" s="61"/>
      <c r="X1172" s="61"/>
      <c r="Y1172" s="61"/>
      <c r="Z1172" s="61"/>
      <c r="AA1172" s="61"/>
      <c r="AB1172" s="61"/>
      <c r="AC1172" s="61"/>
      <c r="AD1172" s="61"/>
      <c r="AE1172" s="61"/>
      <c r="AF1172" s="61"/>
      <c r="AG1172" s="61"/>
      <c r="AH1172" s="61"/>
      <c r="AI1172" s="61"/>
      <c r="AJ1172" s="61"/>
      <c r="AK1172" s="61"/>
      <c r="AL1172" s="61"/>
      <c r="AM1172" s="61"/>
      <c r="AN1172" s="61"/>
      <c r="AO1172" s="61"/>
      <c r="AP1172" s="61"/>
      <c r="AQ1172" s="61"/>
      <c r="AR1172" s="61"/>
      <c r="AS1172" s="61"/>
      <c r="AT1172" s="61"/>
      <c r="AU1172" s="61"/>
      <c r="AV1172" s="61"/>
      <c r="AW1172" s="61"/>
      <c r="AX1172" s="61"/>
      <c r="AY1172" s="61"/>
      <c r="AZ1172" s="62"/>
    </row>
    <row r="1173" spans="2:52" ht="10" hidden="1" customHeight="1">
      <c r="B1173" s="61"/>
      <c r="C1173" s="61"/>
      <c r="D1173" s="61"/>
      <c r="E1173" s="61"/>
      <c r="F1173" s="61"/>
      <c r="G1173" s="61"/>
      <c r="H1173" s="61"/>
      <c r="I1173" s="61"/>
      <c r="J1173" s="61"/>
      <c r="K1173" s="61"/>
      <c r="L1173" s="61"/>
      <c r="M1173" s="61"/>
      <c r="N1173" s="61"/>
      <c r="O1173" s="61"/>
      <c r="P1173" s="61"/>
      <c r="Q1173" s="61"/>
      <c r="R1173" s="61"/>
      <c r="S1173" s="61"/>
      <c r="T1173" s="61"/>
      <c r="U1173" s="61"/>
      <c r="V1173" s="61"/>
      <c r="W1173" s="61"/>
      <c r="X1173" s="61"/>
      <c r="Y1173" s="61"/>
      <c r="Z1173" s="61"/>
      <c r="AA1173" s="61"/>
      <c r="AB1173" s="61"/>
      <c r="AC1173" s="61"/>
      <c r="AD1173" s="61"/>
      <c r="AE1173" s="61"/>
      <c r="AF1173" s="61"/>
      <c r="AG1173" s="61"/>
      <c r="AH1173" s="61"/>
      <c r="AI1173" s="61"/>
      <c r="AJ1173" s="61"/>
      <c r="AK1173" s="61"/>
      <c r="AL1173" s="61"/>
      <c r="AM1173" s="61"/>
      <c r="AN1173" s="61"/>
      <c r="AO1173" s="61"/>
      <c r="AP1173" s="61"/>
      <c r="AQ1173" s="61"/>
      <c r="AR1173" s="61"/>
      <c r="AS1173" s="61"/>
      <c r="AT1173" s="61"/>
      <c r="AU1173" s="61"/>
      <c r="AV1173" s="61"/>
      <c r="AW1173" s="61"/>
      <c r="AX1173" s="61"/>
      <c r="AY1173" s="61"/>
      <c r="AZ1173" s="62"/>
    </row>
    <row r="1174" spans="2:52" ht="10" hidden="1" customHeight="1">
      <c r="B1174" s="61"/>
      <c r="C1174" s="61"/>
      <c r="D1174" s="61"/>
      <c r="E1174" s="61"/>
      <c r="F1174" s="61"/>
      <c r="G1174" s="61"/>
      <c r="H1174" s="61"/>
      <c r="I1174" s="61"/>
      <c r="J1174" s="61"/>
      <c r="K1174" s="61"/>
      <c r="L1174" s="61"/>
      <c r="M1174" s="61"/>
      <c r="N1174" s="61"/>
      <c r="O1174" s="61"/>
      <c r="P1174" s="61"/>
      <c r="Q1174" s="61"/>
      <c r="R1174" s="61"/>
      <c r="S1174" s="61"/>
      <c r="T1174" s="61"/>
      <c r="U1174" s="61"/>
      <c r="V1174" s="61"/>
      <c r="W1174" s="61"/>
      <c r="X1174" s="61"/>
      <c r="Y1174" s="61"/>
      <c r="Z1174" s="61"/>
      <c r="AA1174" s="61"/>
      <c r="AB1174" s="61"/>
      <c r="AC1174" s="61"/>
      <c r="AD1174" s="61"/>
      <c r="AE1174" s="61"/>
      <c r="AF1174" s="61"/>
      <c r="AG1174" s="61"/>
      <c r="AH1174" s="61"/>
      <c r="AI1174" s="61"/>
      <c r="AJ1174" s="61"/>
      <c r="AK1174" s="61"/>
      <c r="AL1174" s="61"/>
      <c r="AM1174" s="61"/>
      <c r="AN1174" s="61"/>
      <c r="AO1174" s="61"/>
      <c r="AP1174" s="61"/>
      <c r="AQ1174" s="61"/>
      <c r="AR1174" s="61"/>
      <c r="AS1174" s="61"/>
      <c r="AT1174" s="61"/>
      <c r="AU1174" s="61"/>
      <c r="AV1174" s="61"/>
      <c r="AW1174" s="61"/>
      <c r="AX1174" s="61"/>
      <c r="AY1174" s="61"/>
      <c r="AZ1174" s="62"/>
    </row>
    <row r="1175" spans="2:52" ht="10" hidden="1" customHeight="1">
      <c r="B1175" s="61"/>
      <c r="C1175" s="61"/>
      <c r="D1175" s="61"/>
      <c r="E1175" s="61"/>
      <c r="F1175" s="61"/>
      <c r="G1175" s="61"/>
      <c r="H1175" s="61"/>
      <c r="I1175" s="61"/>
      <c r="J1175" s="61"/>
      <c r="K1175" s="61"/>
      <c r="L1175" s="61"/>
      <c r="M1175" s="61"/>
      <c r="N1175" s="61"/>
      <c r="O1175" s="61"/>
      <c r="P1175" s="61"/>
      <c r="Q1175" s="61"/>
      <c r="R1175" s="61"/>
      <c r="S1175" s="61"/>
      <c r="T1175" s="61"/>
      <c r="U1175" s="61"/>
      <c r="V1175" s="61"/>
      <c r="W1175" s="61"/>
      <c r="X1175" s="61"/>
      <c r="Y1175" s="61"/>
      <c r="Z1175" s="61"/>
      <c r="AA1175" s="61"/>
      <c r="AB1175" s="61"/>
      <c r="AC1175" s="61"/>
      <c r="AD1175" s="61"/>
      <c r="AE1175" s="61"/>
      <c r="AF1175" s="61"/>
      <c r="AG1175" s="61"/>
      <c r="AH1175" s="61"/>
      <c r="AI1175" s="61"/>
      <c r="AJ1175" s="61"/>
      <c r="AK1175" s="61"/>
      <c r="AL1175" s="61"/>
      <c r="AM1175" s="61"/>
      <c r="AN1175" s="61"/>
      <c r="AO1175" s="61"/>
      <c r="AP1175" s="61"/>
      <c r="AQ1175" s="61"/>
      <c r="AR1175" s="61"/>
      <c r="AS1175" s="61"/>
      <c r="AT1175" s="61"/>
      <c r="AU1175" s="61"/>
      <c r="AV1175" s="61"/>
      <c r="AW1175" s="61"/>
      <c r="AX1175" s="61"/>
      <c r="AY1175" s="61"/>
      <c r="AZ1175" s="62"/>
    </row>
    <row r="1176" spans="2:52" ht="10" hidden="1" customHeight="1">
      <c r="B1176" s="61"/>
      <c r="C1176" s="61"/>
      <c r="D1176" s="61"/>
      <c r="E1176" s="61"/>
      <c r="F1176" s="61"/>
      <c r="G1176" s="61"/>
      <c r="H1176" s="61"/>
      <c r="I1176" s="61"/>
      <c r="J1176" s="61"/>
      <c r="K1176" s="61"/>
      <c r="L1176" s="61"/>
      <c r="M1176" s="61"/>
      <c r="N1176" s="61"/>
      <c r="O1176" s="61"/>
      <c r="P1176" s="61"/>
      <c r="Q1176" s="61"/>
      <c r="R1176" s="61"/>
      <c r="S1176" s="61"/>
      <c r="T1176" s="61"/>
      <c r="U1176" s="61"/>
      <c r="V1176" s="61"/>
      <c r="W1176" s="61"/>
      <c r="X1176" s="61"/>
      <c r="Y1176" s="61"/>
      <c r="Z1176" s="61"/>
      <c r="AA1176" s="61"/>
      <c r="AB1176" s="61"/>
      <c r="AC1176" s="61"/>
      <c r="AD1176" s="61"/>
      <c r="AE1176" s="61"/>
      <c r="AF1176" s="61"/>
      <c r="AG1176" s="61"/>
      <c r="AH1176" s="61"/>
      <c r="AI1176" s="61"/>
      <c r="AJ1176" s="61"/>
      <c r="AK1176" s="61"/>
      <c r="AL1176" s="61"/>
      <c r="AM1176" s="61"/>
      <c r="AN1176" s="61"/>
      <c r="AO1176" s="61"/>
      <c r="AP1176" s="61"/>
      <c r="AQ1176" s="61"/>
      <c r="AR1176" s="61"/>
      <c r="AS1176" s="61"/>
      <c r="AT1176" s="61"/>
      <c r="AU1176" s="61"/>
      <c r="AV1176" s="61"/>
      <c r="AW1176" s="61"/>
      <c r="AX1176" s="61"/>
      <c r="AY1176" s="61"/>
      <c r="AZ1176" s="62"/>
    </row>
    <row r="1177" spans="2:52" ht="10" hidden="1" customHeight="1">
      <c r="B1177" s="61"/>
      <c r="C1177" s="61"/>
      <c r="D1177" s="61"/>
      <c r="E1177" s="61"/>
      <c r="F1177" s="61"/>
      <c r="G1177" s="61"/>
      <c r="H1177" s="61"/>
      <c r="I1177" s="61"/>
      <c r="J1177" s="61"/>
      <c r="K1177" s="61"/>
      <c r="L1177" s="61"/>
      <c r="M1177" s="61"/>
      <c r="N1177" s="61"/>
      <c r="O1177" s="61"/>
      <c r="P1177" s="61"/>
      <c r="Q1177" s="61"/>
      <c r="R1177" s="61"/>
      <c r="S1177" s="61"/>
      <c r="T1177" s="61"/>
      <c r="U1177" s="61"/>
      <c r="V1177" s="61"/>
      <c r="W1177" s="61"/>
      <c r="X1177" s="61"/>
      <c r="Y1177" s="61"/>
      <c r="Z1177" s="61"/>
      <c r="AA1177" s="61"/>
      <c r="AB1177" s="61"/>
      <c r="AC1177" s="61"/>
      <c r="AD1177" s="61"/>
      <c r="AE1177" s="61"/>
      <c r="AF1177" s="61"/>
      <c r="AG1177" s="61"/>
      <c r="AH1177" s="61"/>
      <c r="AI1177" s="61"/>
      <c r="AJ1177" s="61"/>
      <c r="AK1177" s="61"/>
      <c r="AL1177" s="61"/>
      <c r="AM1177" s="61"/>
      <c r="AN1177" s="61"/>
      <c r="AO1177" s="61"/>
      <c r="AP1177" s="61"/>
      <c r="AQ1177" s="61"/>
      <c r="AR1177" s="61"/>
      <c r="AS1177" s="61"/>
      <c r="AT1177" s="61"/>
      <c r="AU1177" s="61"/>
      <c r="AV1177" s="61"/>
      <c r="AW1177" s="61"/>
      <c r="AX1177" s="61"/>
      <c r="AY1177" s="61"/>
      <c r="AZ1177" s="62"/>
    </row>
    <row r="1178" spans="2:52" ht="10" hidden="1" customHeight="1">
      <c r="B1178" s="61"/>
      <c r="C1178" s="61"/>
      <c r="D1178" s="61"/>
      <c r="E1178" s="61"/>
      <c r="F1178" s="61"/>
      <c r="G1178" s="61"/>
      <c r="H1178" s="61"/>
      <c r="I1178" s="61"/>
      <c r="J1178" s="61"/>
      <c r="K1178" s="61"/>
      <c r="L1178" s="61"/>
      <c r="M1178" s="61"/>
      <c r="N1178" s="61"/>
      <c r="O1178" s="61"/>
      <c r="P1178" s="61"/>
      <c r="Q1178" s="61"/>
      <c r="R1178" s="61"/>
      <c r="S1178" s="61"/>
      <c r="T1178" s="61"/>
      <c r="U1178" s="61"/>
      <c r="V1178" s="61"/>
      <c r="W1178" s="61"/>
      <c r="X1178" s="61"/>
      <c r="Y1178" s="61"/>
      <c r="Z1178" s="61"/>
      <c r="AA1178" s="61"/>
      <c r="AB1178" s="61"/>
      <c r="AC1178" s="61"/>
      <c r="AD1178" s="61"/>
      <c r="AE1178" s="61"/>
      <c r="AF1178" s="61"/>
      <c r="AG1178" s="61"/>
      <c r="AH1178" s="61"/>
      <c r="AI1178" s="61"/>
      <c r="AJ1178" s="61"/>
      <c r="AK1178" s="61"/>
      <c r="AL1178" s="61"/>
      <c r="AM1178" s="61"/>
      <c r="AN1178" s="61"/>
      <c r="AO1178" s="61"/>
      <c r="AP1178" s="61"/>
      <c r="AQ1178" s="61"/>
      <c r="AR1178" s="61"/>
      <c r="AS1178" s="61"/>
      <c r="AT1178" s="61"/>
      <c r="AU1178" s="61"/>
      <c r="AV1178" s="61"/>
      <c r="AW1178" s="61"/>
      <c r="AX1178" s="61"/>
      <c r="AY1178" s="61"/>
      <c r="AZ1178" s="62"/>
    </row>
    <row r="1179" spans="2:52" ht="10" hidden="1" customHeight="1">
      <c r="B1179" s="61"/>
      <c r="C1179" s="61"/>
      <c r="D1179" s="61"/>
      <c r="E1179" s="61"/>
      <c r="F1179" s="61"/>
      <c r="G1179" s="61"/>
      <c r="H1179" s="61"/>
      <c r="I1179" s="61"/>
      <c r="J1179" s="61"/>
      <c r="K1179" s="61"/>
      <c r="L1179" s="61"/>
      <c r="M1179" s="61"/>
      <c r="N1179" s="61"/>
      <c r="O1179" s="61"/>
      <c r="P1179" s="61"/>
      <c r="Q1179" s="61"/>
      <c r="R1179" s="61"/>
      <c r="S1179" s="61"/>
      <c r="T1179" s="61"/>
      <c r="U1179" s="61"/>
      <c r="V1179" s="61"/>
      <c r="W1179" s="61"/>
      <c r="X1179" s="61"/>
      <c r="Y1179" s="61"/>
      <c r="Z1179" s="61"/>
      <c r="AA1179" s="61"/>
      <c r="AB1179" s="61"/>
      <c r="AC1179" s="61"/>
      <c r="AD1179" s="61"/>
      <c r="AE1179" s="61"/>
      <c r="AF1179" s="61"/>
      <c r="AG1179" s="61"/>
      <c r="AH1179" s="61"/>
      <c r="AI1179" s="61"/>
      <c r="AJ1179" s="61"/>
      <c r="AK1179" s="61"/>
      <c r="AL1179" s="61"/>
      <c r="AM1179" s="61"/>
      <c r="AN1179" s="61"/>
      <c r="AO1179" s="61"/>
      <c r="AP1179" s="61"/>
      <c r="AQ1179" s="61"/>
      <c r="AR1179" s="61"/>
      <c r="AS1179" s="61"/>
      <c r="AT1179" s="61"/>
      <c r="AU1179" s="61"/>
      <c r="AV1179" s="61"/>
      <c r="AW1179" s="61"/>
      <c r="AX1179" s="61"/>
      <c r="AY1179" s="61"/>
      <c r="AZ1179" s="62"/>
    </row>
    <row r="1180" spans="2:52" ht="10" hidden="1" customHeight="1">
      <c r="B1180" s="61"/>
      <c r="C1180" s="61"/>
      <c r="D1180" s="61"/>
      <c r="E1180" s="61"/>
      <c r="F1180" s="61"/>
      <c r="G1180" s="61"/>
      <c r="H1180" s="61"/>
      <c r="I1180" s="61"/>
      <c r="J1180" s="61"/>
      <c r="K1180" s="61"/>
      <c r="L1180" s="61"/>
      <c r="M1180" s="61"/>
      <c r="N1180" s="61"/>
      <c r="O1180" s="61"/>
      <c r="P1180" s="61"/>
      <c r="Q1180" s="61"/>
      <c r="R1180" s="61"/>
      <c r="S1180" s="61"/>
      <c r="T1180" s="61"/>
      <c r="U1180" s="61"/>
      <c r="V1180" s="61"/>
      <c r="W1180" s="61"/>
      <c r="X1180" s="61"/>
      <c r="Y1180" s="61"/>
      <c r="Z1180" s="61"/>
      <c r="AA1180" s="61"/>
      <c r="AB1180" s="61"/>
      <c r="AC1180" s="61"/>
      <c r="AD1180" s="61"/>
      <c r="AE1180" s="61"/>
      <c r="AF1180" s="61"/>
      <c r="AG1180" s="61"/>
      <c r="AH1180" s="61"/>
      <c r="AI1180" s="61"/>
      <c r="AJ1180" s="61"/>
      <c r="AK1180" s="61"/>
      <c r="AL1180" s="61"/>
      <c r="AM1180" s="61"/>
      <c r="AN1180" s="61"/>
      <c r="AO1180" s="61"/>
      <c r="AP1180" s="61"/>
      <c r="AQ1180" s="61"/>
      <c r="AR1180" s="61"/>
      <c r="AS1180" s="61"/>
      <c r="AT1180" s="61"/>
      <c r="AU1180" s="61"/>
      <c r="AV1180" s="61"/>
      <c r="AW1180" s="61"/>
      <c r="AX1180" s="61"/>
      <c r="AY1180" s="61"/>
      <c r="AZ1180" s="62"/>
    </row>
    <row r="1181" spans="2:52" ht="10" hidden="1" customHeight="1">
      <c r="B1181" s="61"/>
      <c r="C1181" s="61"/>
      <c r="D1181" s="61"/>
      <c r="E1181" s="61"/>
      <c r="F1181" s="61"/>
      <c r="G1181" s="61"/>
      <c r="H1181" s="61"/>
      <c r="I1181" s="61"/>
      <c r="J1181" s="61"/>
      <c r="K1181" s="61"/>
      <c r="L1181" s="61"/>
      <c r="M1181" s="61"/>
      <c r="N1181" s="61"/>
      <c r="O1181" s="61"/>
      <c r="P1181" s="61"/>
      <c r="Q1181" s="61"/>
      <c r="R1181" s="61"/>
      <c r="S1181" s="61"/>
      <c r="T1181" s="61"/>
      <c r="U1181" s="61"/>
      <c r="V1181" s="61"/>
      <c r="W1181" s="61"/>
      <c r="X1181" s="61"/>
      <c r="Y1181" s="61"/>
      <c r="Z1181" s="61"/>
      <c r="AA1181" s="61"/>
      <c r="AB1181" s="61"/>
      <c r="AC1181" s="61"/>
      <c r="AD1181" s="61"/>
      <c r="AE1181" s="61"/>
      <c r="AF1181" s="61"/>
      <c r="AG1181" s="61"/>
      <c r="AH1181" s="61"/>
      <c r="AI1181" s="61"/>
      <c r="AJ1181" s="61"/>
      <c r="AK1181" s="61"/>
      <c r="AL1181" s="61"/>
      <c r="AM1181" s="61"/>
      <c r="AN1181" s="61"/>
      <c r="AO1181" s="61"/>
      <c r="AP1181" s="61"/>
      <c r="AQ1181" s="61"/>
      <c r="AR1181" s="61"/>
      <c r="AS1181" s="61"/>
      <c r="AT1181" s="61"/>
      <c r="AU1181" s="61"/>
      <c r="AV1181" s="61"/>
      <c r="AW1181" s="61"/>
      <c r="AX1181" s="61"/>
      <c r="AY1181" s="61"/>
      <c r="AZ1181" s="62"/>
    </row>
    <row r="1182" spans="2:52" ht="10" hidden="1" customHeight="1">
      <c r="B1182" s="61"/>
      <c r="C1182" s="61"/>
      <c r="D1182" s="61"/>
      <c r="E1182" s="61"/>
      <c r="F1182" s="61"/>
      <c r="G1182" s="61"/>
      <c r="H1182" s="61"/>
      <c r="I1182" s="61"/>
      <c r="J1182" s="61"/>
      <c r="K1182" s="61"/>
      <c r="L1182" s="61"/>
      <c r="M1182" s="61"/>
      <c r="N1182" s="61"/>
      <c r="O1182" s="61"/>
      <c r="P1182" s="61"/>
      <c r="Q1182" s="61"/>
      <c r="R1182" s="61"/>
      <c r="S1182" s="61"/>
      <c r="T1182" s="61"/>
      <c r="U1182" s="61"/>
      <c r="V1182" s="61"/>
      <c r="W1182" s="61"/>
      <c r="X1182" s="61"/>
      <c r="Y1182" s="61"/>
      <c r="Z1182" s="61"/>
      <c r="AA1182" s="61"/>
      <c r="AB1182" s="61"/>
      <c r="AC1182" s="61"/>
      <c r="AD1182" s="61"/>
      <c r="AE1182" s="61"/>
      <c r="AF1182" s="61"/>
      <c r="AG1182" s="61"/>
      <c r="AH1182" s="61"/>
      <c r="AI1182" s="61"/>
      <c r="AJ1182" s="61"/>
      <c r="AK1182" s="61"/>
      <c r="AL1182" s="61"/>
      <c r="AM1182" s="61"/>
      <c r="AN1182" s="61"/>
      <c r="AO1182" s="61"/>
      <c r="AP1182" s="61"/>
      <c r="AQ1182" s="61"/>
      <c r="AR1182" s="61"/>
      <c r="AS1182" s="61"/>
      <c r="AT1182" s="61"/>
      <c r="AU1182" s="61"/>
      <c r="AV1182" s="61"/>
      <c r="AW1182" s="61"/>
      <c r="AX1182" s="61"/>
      <c r="AY1182" s="61"/>
      <c r="AZ1182" s="62"/>
    </row>
    <row r="1183" spans="2:52" ht="10" hidden="1" customHeight="1">
      <c r="B1183" s="61"/>
      <c r="C1183" s="61"/>
      <c r="D1183" s="61"/>
      <c r="E1183" s="61"/>
      <c r="F1183" s="61"/>
      <c r="G1183" s="61"/>
      <c r="H1183" s="61"/>
      <c r="I1183" s="61"/>
      <c r="J1183" s="61"/>
      <c r="K1183" s="61"/>
      <c r="L1183" s="61"/>
      <c r="M1183" s="61"/>
      <c r="N1183" s="61"/>
      <c r="O1183" s="61"/>
      <c r="P1183" s="61"/>
      <c r="Q1183" s="61"/>
      <c r="R1183" s="61"/>
      <c r="S1183" s="61"/>
      <c r="T1183" s="61"/>
      <c r="U1183" s="61"/>
      <c r="V1183" s="61"/>
      <c r="W1183" s="61"/>
      <c r="X1183" s="61"/>
      <c r="Y1183" s="61"/>
      <c r="Z1183" s="61"/>
      <c r="AA1183" s="61"/>
      <c r="AB1183" s="61"/>
      <c r="AC1183" s="61"/>
      <c r="AD1183" s="61"/>
      <c r="AE1183" s="61"/>
      <c r="AF1183" s="61"/>
      <c r="AG1183" s="61"/>
      <c r="AH1183" s="61"/>
      <c r="AI1183" s="61"/>
      <c r="AJ1183" s="61"/>
      <c r="AK1183" s="61"/>
      <c r="AL1183" s="61"/>
      <c r="AM1183" s="61"/>
      <c r="AN1183" s="61"/>
      <c r="AO1183" s="61"/>
      <c r="AP1183" s="61"/>
      <c r="AQ1183" s="61"/>
      <c r="AR1183" s="61"/>
      <c r="AS1183" s="61"/>
      <c r="AT1183" s="61"/>
      <c r="AU1183" s="61"/>
      <c r="AV1183" s="61"/>
      <c r="AW1183" s="61"/>
      <c r="AX1183" s="61"/>
      <c r="AY1183" s="61"/>
      <c r="AZ1183" s="62"/>
    </row>
    <row r="1184" spans="2:52" ht="10" hidden="1" customHeight="1">
      <c r="B1184" s="61"/>
      <c r="C1184" s="61"/>
      <c r="D1184" s="61"/>
      <c r="E1184" s="61"/>
      <c r="F1184" s="61"/>
      <c r="G1184" s="61"/>
      <c r="H1184" s="61"/>
      <c r="I1184" s="61"/>
      <c r="J1184" s="61"/>
      <c r="K1184" s="61"/>
      <c r="L1184" s="61"/>
      <c r="M1184" s="61"/>
      <c r="N1184" s="61"/>
      <c r="O1184" s="61"/>
      <c r="P1184" s="61"/>
      <c r="Q1184" s="61"/>
      <c r="R1184" s="61"/>
      <c r="S1184" s="61"/>
      <c r="T1184" s="61"/>
      <c r="U1184" s="61"/>
      <c r="V1184" s="61"/>
      <c r="W1184" s="61"/>
      <c r="X1184" s="61"/>
      <c r="Y1184" s="61"/>
      <c r="Z1184" s="61"/>
      <c r="AA1184" s="61"/>
      <c r="AB1184" s="61"/>
      <c r="AC1184" s="61"/>
      <c r="AD1184" s="61"/>
      <c r="AE1184" s="61"/>
      <c r="AF1184" s="61"/>
      <c r="AG1184" s="61"/>
      <c r="AH1184" s="61"/>
      <c r="AI1184" s="61"/>
      <c r="AJ1184" s="61"/>
      <c r="AK1184" s="61"/>
      <c r="AL1184" s="61"/>
      <c r="AM1184" s="61"/>
      <c r="AN1184" s="61"/>
      <c r="AO1184" s="61"/>
      <c r="AP1184" s="61"/>
      <c r="AQ1184" s="61"/>
      <c r="AR1184" s="61"/>
      <c r="AS1184" s="61"/>
      <c r="AT1184" s="61"/>
      <c r="AU1184" s="61"/>
      <c r="AV1184" s="61"/>
      <c r="AW1184" s="61"/>
      <c r="AX1184" s="61"/>
      <c r="AY1184" s="61"/>
      <c r="AZ1184" s="62"/>
    </row>
    <row r="1185" spans="2:52" ht="10" hidden="1" customHeight="1">
      <c r="B1185" s="61"/>
      <c r="C1185" s="61"/>
      <c r="D1185" s="61"/>
      <c r="E1185" s="61"/>
      <c r="F1185" s="61"/>
      <c r="G1185" s="61"/>
      <c r="H1185" s="61"/>
      <c r="I1185" s="61"/>
      <c r="J1185" s="61"/>
      <c r="K1185" s="61"/>
      <c r="L1185" s="61"/>
      <c r="M1185" s="61"/>
      <c r="N1185" s="61"/>
      <c r="O1185" s="61"/>
      <c r="P1185" s="61"/>
      <c r="Q1185" s="61"/>
      <c r="R1185" s="61"/>
      <c r="S1185" s="61"/>
      <c r="T1185" s="61"/>
      <c r="U1185" s="61"/>
      <c r="V1185" s="61"/>
      <c r="W1185" s="61"/>
      <c r="X1185" s="61"/>
      <c r="Y1185" s="61"/>
      <c r="Z1185" s="61"/>
      <c r="AA1185" s="61"/>
      <c r="AB1185" s="61"/>
      <c r="AC1185" s="61"/>
      <c r="AD1185" s="61"/>
      <c r="AE1185" s="61"/>
      <c r="AF1185" s="61"/>
      <c r="AG1185" s="61"/>
      <c r="AH1185" s="61"/>
      <c r="AI1185" s="61"/>
      <c r="AJ1185" s="61"/>
      <c r="AK1185" s="61"/>
      <c r="AL1185" s="61"/>
      <c r="AM1185" s="61"/>
      <c r="AN1185" s="61"/>
      <c r="AO1185" s="61"/>
      <c r="AP1185" s="61"/>
      <c r="AQ1185" s="61"/>
      <c r="AR1185" s="61"/>
      <c r="AS1185" s="61"/>
      <c r="AT1185" s="61"/>
      <c r="AU1185" s="61"/>
      <c r="AV1185" s="61"/>
      <c r="AW1185" s="61"/>
      <c r="AX1185" s="61"/>
      <c r="AY1185" s="61"/>
      <c r="AZ1185" s="62"/>
    </row>
    <row r="1186" spans="2:52" ht="10" hidden="1" customHeight="1">
      <c r="B1186" s="61"/>
      <c r="C1186" s="61"/>
      <c r="D1186" s="61"/>
      <c r="E1186" s="61"/>
      <c r="F1186" s="61"/>
      <c r="G1186" s="61"/>
      <c r="H1186" s="61"/>
      <c r="I1186" s="61"/>
      <c r="J1186" s="61"/>
      <c r="K1186" s="61"/>
      <c r="L1186" s="61"/>
      <c r="M1186" s="61"/>
      <c r="N1186" s="61"/>
      <c r="O1186" s="61"/>
      <c r="P1186" s="61"/>
      <c r="Q1186" s="61"/>
      <c r="R1186" s="61"/>
      <c r="S1186" s="61"/>
      <c r="T1186" s="61"/>
      <c r="U1186" s="61"/>
      <c r="V1186" s="61"/>
      <c r="W1186" s="61"/>
      <c r="X1186" s="61"/>
      <c r="Y1186" s="61"/>
      <c r="Z1186" s="61"/>
      <c r="AA1186" s="61"/>
      <c r="AB1186" s="61"/>
      <c r="AC1186" s="61"/>
      <c r="AD1186" s="61"/>
      <c r="AE1186" s="61"/>
      <c r="AF1186" s="61"/>
      <c r="AG1186" s="61"/>
      <c r="AH1186" s="61"/>
      <c r="AI1186" s="61"/>
      <c r="AJ1186" s="61"/>
      <c r="AK1186" s="61"/>
      <c r="AL1186" s="61"/>
      <c r="AM1186" s="61"/>
      <c r="AN1186" s="61"/>
      <c r="AO1186" s="61"/>
      <c r="AP1186" s="61"/>
      <c r="AQ1186" s="61"/>
      <c r="AR1186" s="61"/>
      <c r="AS1186" s="61"/>
      <c r="AT1186" s="61"/>
      <c r="AU1186" s="61"/>
      <c r="AV1186" s="61"/>
      <c r="AW1186" s="61"/>
      <c r="AX1186" s="61"/>
      <c r="AY1186" s="61"/>
      <c r="AZ1186" s="62"/>
    </row>
    <row r="1187" spans="2:52" ht="10" hidden="1" customHeight="1">
      <c r="B1187" s="61"/>
      <c r="C1187" s="61"/>
      <c r="D1187" s="61"/>
      <c r="E1187" s="61"/>
      <c r="F1187" s="61"/>
      <c r="G1187" s="61"/>
      <c r="H1187" s="61"/>
      <c r="I1187" s="61"/>
      <c r="J1187" s="61"/>
      <c r="K1187" s="61"/>
      <c r="L1187" s="61"/>
      <c r="M1187" s="61"/>
      <c r="N1187" s="61"/>
      <c r="O1187" s="61"/>
      <c r="P1187" s="61"/>
      <c r="Q1187" s="61"/>
      <c r="R1187" s="61"/>
      <c r="S1187" s="61"/>
      <c r="T1187" s="61"/>
      <c r="U1187" s="61"/>
      <c r="V1187" s="61"/>
      <c r="W1187" s="61"/>
      <c r="X1187" s="61"/>
      <c r="Y1187" s="61"/>
      <c r="Z1187" s="61"/>
      <c r="AA1187" s="61"/>
      <c r="AB1187" s="61"/>
      <c r="AC1187" s="61"/>
      <c r="AD1187" s="61"/>
      <c r="AE1187" s="61"/>
      <c r="AF1187" s="61"/>
      <c r="AG1187" s="61"/>
      <c r="AH1187" s="61"/>
      <c r="AI1187" s="61"/>
      <c r="AJ1187" s="61"/>
      <c r="AK1187" s="61"/>
      <c r="AL1187" s="61"/>
      <c r="AM1187" s="61"/>
      <c r="AN1187" s="61"/>
      <c r="AO1187" s="61"/>
      <c r="AP1187" s="61"/>
      <c r="AQ1187" s="61"/>
      <c r="AR1187" s="61"/>
      <c r="AS1187" s="61"/>
      <c r="AT1187" s="61"/>
      <c r="AU1187" s="61"/>
      <c r="AV1187" s="61"/>
      <c r="AW1187" s="61"/>
      <c r="AX1187" s="61"/>
      <c r="AY1187" s="61"/>
      <c r="AZ1187" s="62"/>
    </row>
    <row r="1188" spans="2:52" ht="10" hidden="1" customHeight="1">
      <c r="B1188" s="61"/>
      <c r="C1188" s="61"/>
      <c r="D1188" s="61"/>
      <c r="E1188" s="61"/>
      <c r="F1188" s="61"/>
      <c r="G1188" s="61"/>
      <c r="H1188" s="61"/>
      <c r="I1188" s="61"/>
      <c r="J1188" s="61"/>
      <c r="K1188" s="61"/>
      <c r="L1188" s="61"/>
      <c r="M1188" s="61"/>
      <c r="N1188" s="61"/>
      <c r="O1188" s="61"/>
      <c r="P1188" s="61"/>
      <c r="Q1188" s="61"/>
      <c r="R1188" s="61"/>
      <c r="S1188" s="61"/>
      <c r="T1188" s="61"/>
      <c r="U1188" s="61"/>
      <c r="V1188" s="61"/>
      <c r="W1188" s="61"/>
      <c r="X1188" s="61"/>
      <c r="Y1188" s="61"/>
      <c r="Z1188" s="61"/>
      <c r="AA1188" s="61"/>
      <c r="AB1188" s="61"/>
      <c r="AC1188" s="61"/>
      <c r="AD1188" s="61"/>
      <c r="AE1188" s="61"/>
      <c r="AF1188" s="61"/>
      <c r="AG1188" s="61"/>
      <c r="AH1188" s="61"/>
      <c r="AI1188" s="61"/>
      <c r="AJ1188" s="61"/>
      <c r="AK1188" s="61"/>
      <c r="AL1188" s="61"/>
      <c r="AM1188" s="61"/>
      <c r="AN1188" s="61"/>
      <c r="AO1188" s="61"/>
      <c r="AP1188" s="61"/>
      <c r="AQ1188" s="61"/>
      <c r="AR1188" s="61"/>
      <c r="AS1188" s="61"/>
      <c r="AT1188" s="61"/>
      <c r="AU1188" s="61"/>
      <c r="AV1188" s="61"/>
      <c r="AW1188" s="61"/>
      <c r="AX1188" s="61"/>
      <c r="AY1188" s="61"/>
      <c r="AZ1188" s="62"/>
    </row>
    <row r="1189" spans="2:52" ht="10" hidden="1" customHeight="1">
      <c r="B1189" s="61"/>
      <c r="C1189" s="61"/>
      <c r="D1189" s="61"/>
      <c r="E1189" s="61"/>
      <c r="F1189" s="61"/>
      <c r="G1189" s="61"/>
      <c r="H1189" s="61"/>
      <c r="I1189" s="61"/>
      <c r="J1189" s="61"/>
      <c r="K1189" s="61"/>
      <c r="L1189" s="61"/>
      <c r="M1189" s="61"/>
      <c r="N1189" s="61"/>
      <c r="O1189" s="61"/>
      <c r="P1189" s="61"/>
      <c r="Q1189" s="61"/>
      <c r="R1189" s="61"/>
      <c r="S1189" s="61"/>
      <c r="T1189" s="61"/>
      <c r="U1189" s="61"/>
      <c r="V1189" s="61"/>
      <c r="W1189" s="61"/>
      <c r="X1189" s="61"/>
      <c r="Y1189" s="61"/>
      <c r="Z1189" s="61"/>
      <c r="AA1189" s="61"/>
      <c r="AB1189" s="61"/>
      <c r="AC1189" s="61"/>
      <c r="AD1189" s="61"/>
      <c r="AE1189" s="61"/>
      <c r="AF1189" s="61"/>
      <c r="AG1189" s="61"/>
      <c r="AH1189" s="61"/>
      <c r="AI1189" s="61"/>
      <c r="AJ1189" s="61"/>
      <c r="AK1189" s="61"/>
      <c r="AL1189" s="61"/>
      <c r="AM1189" s="61"/>
      <c r="AN1189" s="61"/>
      <c r="AO1189" s="61"/>
      <c r="AP1189" s="61"/>
      <c r="AQ1189" s="61"/>
      <c r="AR1189" s="61"/>
      <c r="AS1189" s="61"/>
      <c r="AT1189" s="61"/>
      <c r="AU1189" s="61"/>
      <c r="AV1189" s="61"/>
      <c r="AW1189" s="61"/>
      <c r="AX1189" s="61"/>
      <c r="AY1189" s="61"/>
      <c r="AZ1189" s="62"/>
    </row>
    <row r="1190" spans="2:52" ht="10" hidden="1" customHeight="1">
      <c r="B1190" s="61"/>
      <c r="C1190" s="61"/>
      <c r="D1190" s="61"/>
      <c r="E1190" s="61"/>
      <c r="F1190" s="61"/>
      <c r="G1190" s="61"/>
      <c r="H1190" s="61"/>
      <c r="I1190" s="61"/>
      <c r="J1190" s="61"/>
      <c r="K1190" s="61"/>
      <c r="L1190" s="61"/>
      <c r="M1190" s="61"/>
      <c r="N1190" s="61"/>
      <c r="O1190" s="61"/>
      <c r="P1190" s="61"/>
      <c r="Q1190" s="61"/>
      <c r="R1190" s="61"/>
      <c r="S1190" s="61"/>
      <c r="T1190" s="61"/>
      <c r="U1190" s="61"/>
      <c r="V1190" s="61"/>
      <c r="W1190" s="61"/>
      <c r="X1190" s="61"/>
      <c r="Y1190" s="61"/>
      <c r="Z1190" s="61"/>
      <c r="AA1190" s="61"/>
      <c r="AB1190" s="61"/>
      <c r="AC1190" s="61"/>
      <c r="AD1190" s="61"/>
      <c r="AE1190" s="61"/>
      <c r="AF1190" s="61"/>
      <c r="AG1190" s="61"/>
      <c r="AH1190" s="61"/>
      <c r="AI1190" s="61"/>
      <c r="AJ1190" s="61"/>
      <c r="AK1190" s="61"/>
      <c r="AL1190" s="61"/>
      <c r="AM1190" s="61"/>
      <c r="AN1190" s="61"/>
      <c r="AO1190" s="61"/>
      <c r="AP1190" s="61"/>
      <c r="AQ1190" s="61"/>
      <c r="AR1190" s="61"/>
      <c r="AS1190" s="61"/>
      <c r="AT1190" s="61"/>
      <c r="AU1190" s="61"/>
      <c r="AV1190" s="61"/>
      <c r="AW1190" s="61"/>
      <c r="AX1190" s="61"/>
      <c r="AY1190" s="61"/>
      <c r="AZ1190" s="62"/>
    </row>
    <row r="1191" spans="2:52" ht="10" hidden="1" customHeight="1">
      <c r="B1191" s="61"/>
      <c r="C1191" s="61"/>
      <c r="D1191" s="61"/>
      <c r="E1191" s="61"/>
      <c r="F1191" s="61"/>
      <c r="G1191" s="61"/>
      <c r="H1191" s="61"/>
      <c r="I1191" s="61"/>
      <c r="J1191" s="61"/>
      <c r="K1191" s="61"/>
      <c r="L1191" s="61"/>
      <c r="M1191" s="61"/>
      <c r="N1191" s="61"/>
      <c r="O1191" s="61"/>
      <c r="P1191" s="61"/>
      <c r="Q1191" s="61"/>
      <c r="R1191" s="61"/>
      <c r="S1191" s="61"/>
      <c r="T1191" s="61"/>
      <c r="U1191" s="61"/>
      <c r="V1191" s="61"/>
      <c r="W1191" s="61"/>
      <c r="X1191" s="61"/>
      <c r="Y1191" s="61"/>
      <c r="Z1191" s="61"/>
      <c r="AA1191" s="61"/>
      <c r="AB1191" s="61"/>
      <c r="AC1191" s="61"/>
      <c r="AD1191" s="61"/>
      <c r="AE1191" s="61"/>
      <c r="AF1191" s="61"/>
      <c r="AG1191" s="61"/>
      <c r="AH1191" s="61"/>
      <c r="AI1191" s="61"/>
      <c r="AJ1191" s="61"/>
      <c r="AK1191" s="61"/>
      <c r="AL1191" s="61"/>
      <c r="AM1191" s="61"/>
      <c r="AN1191" s="61"/>
      <c r="AO1191" s="61"/>
      <c r="AP1191" s="61"/>
      <c r="AQ1191" s="61"/>
      <c r="AR1191" s="61"/>
      <c r="AS1191" s="61"/>
      <c r="AT1191" s="61"/>
      <c r="AU1191" s="61"/>
      <c r="AV1191" s="61"/>
      <c r="AW1191" s="61"/>
      <c r="AX1191" s="61"/>
      <c r="AY1191" s="61"/>
      <c r="AZ1191" s="62"/>
    </row>
    <row r="1192" spans="2:52" ht="10" hidden="1" customHeight="1">
      <c r="B1192" s="61"/>
      <c r="C1192" s="61"/>
      <c r="D1192" s="61"/>
      <c r="E1192" s="61"/>
      <c r="F1192" s="61"/>
      <c r="G1192" s="61"/>
      <c r="H1192" s="61"/>
      <c r="I1192" s="61"/>
      <c r="J1192" s="61"/>
      <c r="K1192" s="61"/>
      <c r="L1192" s="61"/>
      <c r="M1192" s="61"/>
      <c r="N1192" s="61"/>
      <c r="O1192" s="61"/>
      <c r="P1192" s="61"/>
      <c r="Q1192" s="61"/>
      <c r="R1192" s="61"/>
      <c r="S1192" s="61"/>
      <c r="T1192" s="61"/>
      <c r="U1192" s="61"/>
      <c r="V1192" s="61"/>
      <c r="W1192" s="61"/>
      <c r="X1192" s="61"/>
      <c r="Y1192" s="61"/>
      <c r="Z1192" s="61"/>
      <c r="AA1192" s="61"/>
      <c r="AB1192" s="61"/>
      <c r="AC1192" s="61"/>
      <c r="AD1192" s="61"/>
      <c r="AE1192" s="61"/>
      <c r="AF1192" s="61"/>
      <c r="AG1192" s="61"/>
      <c r="AH1192" s="61"/>
      <c r="AI1192" s="61"/>
      <c r="AJ1192" s="61"/>
      <c r="AK1192" s="61"/>
      <c r="AL1192" s="61"/>
      <c r="AM1192" s="61"/>
      <c r="AN1192" s="61"/>
      <c r="AO1192" s="61"/>
      <c r="AP1192" s="61"/>
      <c r="AQ1192" s="61"/>
      <c r="AR1192" s="61"/>
      <c r="AS1192" s="61"/>
      <c r="AT1192" s="61"/>
      <c r="AU1192" s="61"/>
      <c r="AV1192" s="61"/>
      <c r="AW1192" s="61"/>
      <c r="AX1192" s="61"/>
      <c r="AY1192" s="61"/>
      <c r="AZ1192" s="62"/>
    </row>
    <row r="1193" spans="2:52" ht="10" hidden="1" customHeight="1">
      <c r="B1193" s="61"/>
      <c r="C1193" s="61"/>
      <c r="D1193" s="61"/>
      <c r="E1193" s="61"/>
      <c r="F1193" s="61"/>
      <c r="G1193" s="61"/>
      <c r="H1193" s="61"/>
      <c r="I1193" s="61"/>
      <c r="J1193" s="61"/>
      <c r="K1193" s="61"/>
      <c r="L1193" s="61"/>
      <c r="M1193" s="61"/>
      <c r="N1193" s="61"/>
      <c r="O1193" s="61"/>
      <c r="P1193" s="61"/>
      <c r="Q1193" s="61"/>
      <c r="R1193" s="61"/>
      <c r="S1193" s="61"/>
      <c r="T1193" s="61"/>
      <c r="U1193" s="61"/>
      <c r="V1193" s="61"/>
      <c r="W1193" s="61"/>
      <c r="X1193" s="61"/>
      <c r="Y1193" s="61"/>
      <c r="Z1193" s="61"/>
      <c r="AA1193" s="61"/>
      <c r="AB1193" s="61"/>
      <c r="AC1193" s="61"/>
      <c r="AD1193" s="61"/>
      <c r="AE1193" s="61"/>
      <c r="AF1193" s="61"/>
      <c r="AG1193" s="61"/>
      <c r="AH1193" s="61"/>
      <c r="AI1193" s="61"/>
      <c r="AJ1193" s="61"/>
      <c r="AK1193" s="61"/>
      <c r="AL1193" s="61"/>
      <c r="AM1193" s="61"/>
      <c r="AN1193" s="61"/>
      <c r="AO1193" s="61"/>
      <c r="AP1193" s="61"/>
      <c r="AQ1193" s="61"/>
      <c r="AR1193" s="61"/>
      <c r="AS1193" s="61"/>
      <c r="AT1193" s="61"/>
      <c r="AU1193" s="61"/>
      <c r="AV1193" s="61"/>
      <c r="AW1193" s="61"/>
      <c r="AX1193" s="61"/>
      <c r="AY1193" s="61"/>
      <c r="AZ1193" s="62"/>
    </row>
    <row r="1194" spans="2:52" ht="10" hidden="1" customHeight="1">
      <c r="B1194" s="61"/>
      <c r="C1194" s="61"/>
      <c r="D1194" s="61"/>
      <c r="E1194" s="61"/>
      <c r="F1194" s="61"/>
      <c r="G1194" s="61"/>
      <c r="H1194" s="61"/>
      <c r="I1194" s="61"/>
      <c r="J1194" s="61"/>
      <c r="K1194" s="61"/>
      <c r="L1194" s="61"/>
      <c r="M1194" s="61"/>
      <c r="N1194" s="61"/>
      <c r="O1194" s="61"/>
      <c r="P1194" s="61"/>
      <c r="Q1194" s="61"/>
      <c r="R1194" s="61"/>
      <c r="S1194" s="61"/>
      <c r="T1194" s="61"/>
      <c r="U1194" s="61"/>
      <c r="V1194" s="61"/>
      <c r="W1194" s="61"/>
      <c r="X1194" s="61"/>
      <c r="Y1194" s="61"/>
      <c r="Z1194" s="61"/>
      <c r="AA1194" s="61"/>
      <c r="AB1194" s="61"/>
      <c r="AC1194" s="61"/>
      <c r="AD1194" s="61"/>
      <c r="AE1194" s="61"/>
      <c r="AF1194" s="61"/>
      <c r="AG1194" s="61"/>
      <c r="AH1194" s="61"/>
      <c r="AI1194" s="61"/>
      <c r="AJ1194" s="61"/>
      <c r="AK1194" s="61"/>
      <c r="AL1194" s="61"/>
      <c r="AM1194" s="61"/>
      <c r="AN1194" s="61"/>
      <c r="AO1194" s="61"/>
      <c r="AP1194" s="61"/>
      <c r="AQ1194" s="61"/>
      <c r="AR1194" s="61"/>
      <c r="AS1194" s="61"/>
      <c r="AT1194" s="61"/>
      <c r="AU1194" s="61"/>
      <c r="AV1194" s="61"/>
      <c r="AW1194" s="61"/>
      <c r="AX1194" s="61"/>
      <c r="AY1194" s="61"/>
      <c r="AZ1194" s="62"/>
    </row>
    <row r="1195" spans="2:52" ht="10" hidden="1" customHeight="1">
      <c r="B1195" s="61"/>
      <c r="C1195" s="61"/>
      <c r="D1195" s="61"/>
      <c r="E1195" s="61"/>
      <c r="F1195" s="61"/>
      <c r="G1195" s="61"/>
      <c r="H1195" s="61"/>
      <c r="I1195" s="61"/>
      <c r="J1195" s="61"/>
      <c r="K1195" s="61"/>
      <c r="L1195" s="61"/>
      <c r="M1195" s="61"/>
      <c r="N1195" s="61"/>
      <c r="O1195" s="61"/>
      <c r="P1195" s="61"/>
      <c r="Q1195" s="61"/>
      <c r="R1195" s="61"/>
      <c r="S1195" s="61"/>
      <c r="T1195" s="61"/>
      <c r="U1195" s="61"/>
      <c r="V1195" s="61"/>
      <c r="W1195" s="61"/>
      <c r="X1195" s="61"/>
      <c r="Y1195" s="61"/>
      <c r="Z1195" s="61"/>
      <c r="AA1195" s="61"/>
      <c r="AB1195" s="61"/>
      <c r="AC1195" s="61"/>
      <c r="AD1195" s="61"/>
      <c r="AE1195" s="61"/>
      <c r="AF1195" s="61"/>
      <c r="AG1195" s="61"/>
      <c r="AH1195" s="61"/>
      <c r="AI1195" s="61"/>
      <c r="AJ1195" s="61"/>
      <c r="AK1195" s="61"/>
      <c r="AL1195" s="61"/>
      <c r="AM1195" s="61"/>
      <c r="AN1195" s="61"/>
      <c r="AO1195" s="61"/>
      <c r="AP1195" s="61"/>
      <c r="AQ1195" s="61"/>
      <c r="AR1195" s="61"/>
      <c r="AS1195" s="61"/>
      <c r="AT1195" s="61"/>
      <c r="AU1195" s="61"/>
      <c r="AV1195" s="61"/>
      <c r="AW1195" s="61"/>
      <c r="AX1195" s="61"/>
      <c r="AY1195" s="61"/>
      <c r="AZ1195" s="62"/>
    </row>
    <row r="1196" spans="2:52" ht="10" hidden="1" customHeight="1">
      <c r="B1196" s="61"/>
      <c r="C1196" s="61"/>
      <c r="D1196" s="61"/>
      <c r="E1196" s="61"/>
      <c r="F1196" s="61"/>
      <c r="G1196" s="61"/>
      <c r="H1196" s="61"/>
      <c r="I1196" s="61"/>
      <c r="J1196" s="61"/>
      <c r="K1196" s="61"/>
      <c r="L1196" s="61"/>
      <c r="M1196" s="61"/>
      <c r="N1196" s="61"/>
      <c r="O1196" s="61"/>
      <c r="P1196" s="61"/>
      <c r="Q1196" s="61"/>
      <c r="R1196" s="61"/>
      <c r="S1196" s="61"/>
      <c r="T1196" s="61"/>
      <c r="U1196" s="61"/>
      <c r="V1196" s="61"/>
      <c r="W1196" s="61"/>
      <c r="X1196" s="61"/>
      <c r="Y1196" s="61"/>
      <c r="Z1196" s="61"/>
      <c r="AA1196" s="61"/>
      <c r="AB1196" s="61"/>
      <c r="AC1196" s="61"/>
      <c r="AD1196" s="61"/>
      <c r="AE1196" s="61"/>
      <c r="AF1196" s="61"/>
      <c r="AG1196" s="61"/>
      <c r="AH1196" s="61"/>
      <c r="AI1196" s="61"/>
      <c r="AJ1196" s="61"/>
      <c r="AK1196" s="61"/>
      <c r="AL1196" s="61"/>
      <c r="AM1196" s="61"/>
      <c r="AN1196" s="61"/>
      <c r="AO1196" s="61"/>
      <c r="AP1196" s="61"/>
      <c r="AQ1196" s="61"/>
      <c r="AR1196" s="61"/>
      <c r="AS1196" s="61"/>
      <c r="AT1196" s="61"/>
      <c r="AU1196" s="61"/>
      <c r="AV1196" s="61"/>
      <c r="AW1196" s="61"/>
      <c r="AX1196" s="61"/>
      <c r="AY1196" s="61"/>
      <c r="AZ1196" s="62"/>
    </row>
    <row r="1197" spans="2:52" ht="10" hidden="1" customHeight="1">
      <c r="B1197" s="61"/>
      <c r="C1197" s="61"/>
      <c r="D1197" s="61"/>
      <c r="E1197" s="61"/>
      <c r="F1197" s="61"/>
      <c r="G1197" s="61"/>
      <c r="H1197" s="61"/>
      <c r="I1197" s="61"/>
      <c r="J1197" s="61"/>
      <c r="K1197" s="61"/>
      <c r="L1197" s="61"/>
      <c r="M1197" s="61"/>
      <c r="N1197" s="61"/>
      <c r="O1197" s="61"/>
      <c r="P1197" s="61"/>
      <c r="Q1197" s="61"/>
      <c r="R1197" s="61"/>
      <c r="S1197" s="61"/>
      <c r="T1197" s="61"/>
      <c r="U1197" s="61"/>
      <c r="V1197" s="61"/>
      <c r="W1197" s="61"/>
      <c r="X1197" s="61"/>
      <c r="Y1197" s="61"/>
      <c r="Z1197" s="61"/>
      <c r="AA1197" s="61"/>
      <c r="AB1197" s="61"/>
      <c r="AC1197" s="61"/>
      <c r="AD1197" s="61"/>
      <c r="AE1197" s="61"/>
      <c r="AF1197" s="61"/>
      <c r="AG1197" s="61"/>
      <c r="AH1197" s="61"/>
      <c r="AI1197" s="61"/>
      <c r="AJ1197" s="61"/>
      <c r="AK1197" s="61"/>
      <c r="AL1197" s="61"/>
      <c r="AM1197" s="61"/>
      <c r="AN1197" s="61"/>
      <c r="AO1197" s="61"/>
      <c r="AP1197" s="61"/>
      <c r="AQ1197" s="61"/>
      <c r="AR1197" s="61"/>
      <c r="AS1197" s="61"/>
      <c r="AT1197" s="61"/>
      <c r="AU1197" s="61"/>
      <c r="AV1197" s="61"/>
      <c r="AW1197" s="61"/>
      <c r="AX1197" s="61"/>
      <c r="AY1197" s="61"/>
      <c r="AZ1197" s="62"/>
    </row>
    <row r="1198" spans="2:52" ht="10" hidden="1" customHeight="1">
      <c r="B1198" s="61"/>
      <c r="C1198" s="61"/>
      <c r="D1198" s="61"/>
      <c r="E1198" s="61"/>
      <c r="F1198" s="61"/>
      <c r="G1198" s="61"/>
      <c r="H1198" s="61"/>
      <c r="I1198" s="61"/>
      <c r="J1198" s="61"/>
      <c r="K1198" s="61"/>
      <c r="L1198" s="61"/>
      <c r="M1198" s="61"/>
      <c r="N1198" s="61"/>
      <c r="O1198" s="61"/>
      <c r="P1198" s="61"/>
      <c r="Q1198" s="61"/>
      <c r="R1198" s="61"/>
      <c r="S1198" s="61"/>
      <c r="T1198" s="61"/>
      <c r="U1198" s="61"/>
      <c r="V1198" s="61"/>
      <c r="W1198" s="61"/>
      <c r="X1198" s="61"/>
      <c r="Y1198" s="61"/>
      <c r="Z1198" s="61"/>
      <c r="AA1198" s="61"/>
      <c r="AB1198" s="61"/>
      <c r="AC1198" s="61"/>
      <c r="AD1198" s="61"/>
      <c r="AE1198" s="61"/>
      <c r="AF1198" s="61"/>
      <c r="AG1198" s="61"/>
      <c r="AH1198" s="61"/>
      <c r="AI1198" s="61"/>
      <c r="AJ1198" s="61"/>
      <c r="AK1198" s="61"/>
      <c r="AL1198" s="61"/>
      <c r="AM1198" s="61"/>
      <c r="AN1198" s="61"/>
      <c r="AO1198" s="61"/>
      <c r="AP1198" s="61"/>
      <c r="AQ1198" s="61"/>
      <c r="AR1198" s="61"/>
      <c r="AS1198" s="61"/>
      <c r="AT1198" s="61"/>
      <c r="AU1198" s="61"/>
      <c r="AV1198" s="61"/>
      <c r="AW1198" s="61"/>
      <c r="AX1198" s="61"/>
      <c r="AY1198" s="61"/>
      <c r="AZ1198" s="62"/>
    </row>
    <row r="1199" spans="2:52" ht="10" hidden="1" customHeight="1">
      <c r="B1199" s="61"/>
      <c r="C1199" s="61"/>
      <c r="D1199" s="61"/>
      <c r="E1199" s="61"/>
      <c r="F1199" s="61"/>
      <c r="G1199" s="61"/>
      <c r="H1199" s="61"/>
      <c r="I1199" s="61"/>
      <c r="J1199" s="61"/>
      <c r="K1199" s="61"/>
      <c r="L1199" s="61"/>
      <c r="M1199" s="61"/>
      <c r="N1199" s="61"/>
      <c r="O1199" s="61"/>
      <c r="P1199" s="61"/>
      <c r="Q1199" s="61"/>
      <c r="R1199" s="61"/>
      <c r="S1199" s="61"/>
      <c r="T1199" s="61"/>
      <c r="U1199" s="61"/>
      <c r="V1199" s="61"/>
      <c r="W1199" s="61"/>
      <c r="X1199" s="61"/>
      <c r="Y1199" s="61"/>
      <c r="Z1199" s="61"/>
      <c r="AA1199" s="61"/>
      <c r="AB1199" s="61"/>
      <c r="AC1199" s="61"/>
      <c r="AD1199" s="61"/>
      <c r="AE1199" s="61"/>
      <c r="AF1199" s="61"/>
      <c r="AG1199" s="61"/>
      <c r="AH1199" s="61"/>
      <c r="AI1199" s="61"/>
      <c r="AJ1199" s="61"/>
      <c r="AK1199" s="61"/>
      <c r="AL1199" s="61"/>
      <c r="AM1199" s="61"/>
      <c r="AN1199" s="61"/>
      <c r="AO1199" s="61"/>
      <c r="AP1199" s="61"/>
      <c r="AQ1199" s="61"/>
      <c r="AR1199" s="61"/>
      <c r="AS1199" s="61"/>
      <c r="AT1199" s="61"/>
      <c r="AU1199" s="61"/>
      <c r="AV1199" s="61"/>
      <c r="AW1199" s="61"/>
      <c r="AX1199" s="61"/>
      <c r="AY1199" s="61"/>
      <c r="AZ1199" s="62"/>
    </row>
    <row r="1200" spans="2:52" ht="10" hidden="1" customHeight="1">
      <c r="B1200" s="61"/>
      <c r="C1200" s="61"/>
      <c r="D1200" s="61"/>
      <c r="E1200" s="61"/>
      <c r="F1200" s="61"/>
      <c r="G1200" s="61"/>
      <c r="H1200" s="61"/>
      <c r="I1200" s="61"/>
      <c r="J1200" s="61"/>
      <c r="K1200" s="61"/>
      <c r="L1200" s="61"/>
      <c r="M1200" s="61"/>
      <c r="N1200" s="61"/>
      <c r="O1200" s="61"/>
      <c r="P1200" s="61"/>
      <c r="Q1200" s="61"/>
      <c r="R1200" s="61"/>
      <c r="S1200" s="61"/>
      <c r="T1200" s="61"/>
      <c r="U1200" s="61"/>
      <c r="V1200" s="61"/>
      <c r="W1200" s="61"/>
      <c r="X1200" s="61"/>
      <c r="Y1200" s="61"/>
      <c r="Z1200" s="61"/>
      <c r="AA1200" s="61"/>
      <c r="AB1200" s="61"/>
      <c r="AC1200" s="61"/>
      <c r="AD1200" s="61"/>
      <c r="AE1200" s="61"/>
      <c r="AF1200" s="61"/>
      <c r="AG1200" s="61"/>
      <c r="AH1200" s="61"/>
      <c r="AI1200" s="61"/>
      <c r="AJ1200" s="61"/>
      <c r="AK1200" s="61"/>
      <c r="AL1200" s="61"/>
      <c r="AM1200" s="61"/>
      <c r="AN1200" s="61"/>
      <c r="AO1200" s="61"/>
      <c r="AP1200" s="61"/>
      <c r="AQ1200" s="61"/>
      <c r="AR1200" s="61"/>
      <c r="AS1200" s="61"/>
      <c r="AT1200" s="61"/>
      <c r="AU1200" s="61"/>
      <c r="AV1200" s="61"/>
      <c r="AW1200" s="61"/>
      <c r="AX1200" s="61"/>
      <c r="AY1200" s="61"/>
      <c r="AZ1200" s="62"/>
    </row>
    <row r="1201" spans="2:52" ht="10" hidden="1" customHeight="1">
      <c r="B1201" s="61"/>
      <c r="C1201" s="61"/>
      <c r="D1201" s="61"/>
      <c r="E1201" s="61"/>
      <c r="F1201" s="61"/>
      <c r="G1201" s="61"/>
      <c r="H1201" s="61"/>
      <c r="I1201" s="61"/>
      <c r="J1201" s="61"/>
      <c r="K1201" s="61"/>
      <c r="L1201" s="61"/>
      <c r="M1201" s="61"/>
      <c r="N1201" s="61"/>
      <c r="O1201" s="61"/>
      <c r="P1201" s="61"/>
      <c r="Q1201" s="61"/>
      <c r="R1201" s="61"/>
      <c r="S1201" s="61"/>
      <c r="T1201" s="61"/>
      <c r="U1201" s="61"/>
      <c r="V1201" s="61"/>
      <c r="W1201" s="61"/>
      <c r="X1201" s="61"/>
      <c r="Y1201" s="61"/>
      <c r="Z1201" s="61"/>
      <c r="AA1201" s="61"/>
      <c r="AB1201" s="61"/>
      <c r="AC1201" s="61"/>
      <c r="AD1201" s="61"/>
      <c r="AE1201" s="61"/>
      <c r="AF1201" s="61"/>
      <c r="AG1201" s="61"/>
      <c r="AH1201" s="61"/>
      <c r="AI1201" s="61"/>
      <c r="AJ1201" s="61"/>
      <c r="AK1201" s="61"/>
      <c r="AL1201" s="61"/>
      <c r="AM1201" s="61"/>
      <c r="AN1201" s="61"/>
      <c r="AO1201" s="61"/>
      <c r="AP1201" s="61"/>
      <c r="AQ1201" s="61"/>
      <c r="AR1201" s="61"/>
      <c r="AS1201" s="61"/>
      <c r="AT1201" s="61"/>
      <c r="AU1201" s="61"/>
      <c r="AV1201" s="61"/>
      <c r="AW1201" s="61"/>
      <c r="AX1201" s="61"/>
      <c r="AY1201" s="61"/>
      <c r="AZ1201" s="62"/>
    </row>
    <row r="1202" spans="2:52" ht="10" hidden="1" customHeight="1">
      <c r="B1202" s="61"/>
      <c r="C1202" s="61"/>
      <c r="D1202" s="61"/>
      <c r="E1202" s="61"/>
      <c r="F1202" s="61"/>
      <c r="G1202" s="61"/>
      <c r="H1202" s="61"/>
      <c r="I1202" s="61"/>
      <c r="J1202" s="61"/>
      <c r="K1202" s="61"/>
      <c r="L1202" s="61"/>
      <c r="M1202" s="61"/>
      <c r="N1202" s="61"/>
      <c r="O1202" s="61"/>
      <c r="P1202" s="61"/>
      <c r="Q1202" s="61"/>
      <c r="R1202" s="61"/>
      <c r="S1202" s="61"/>
      <c r="T1202" s="61"/>
      <c r="U1202" s="61"/>
      <c r="V1202" s="61"/>
      <c r="W1202" s="61"/>
      <c r="X1202" s="61"/>
      <c r="Y1202" s="61"/>
      <c r="Z1202" s="61"/>
      <c r="AA1202" s="61"/>
      <c r="AB1202" s="61"/>
      <c r="AC1202" s="61"/>
      <c r="AD1202" s="61"/>
      <c r="AE1202" s="61"/>
      <c r="AF1202" s="61"/>
      <c r="AG1202" s="61"/>
      <c r="AH1202" s="61"/>
      <c r="AI1202" s="61"/>
      <c r="AJ1202" s="61"/>
      <c r="AK1202" s="61"/>
      <c r="AL1202" s="61"/>
      <c r="AM1202" s="61"/>
      <c r="AN1202" s="61"/>
      <c r="AO1202" s="61"/>
      <c r="AP1202" s="61"/>
      <c r="AQ1202" s="61"/>
      <c r="AR1202" s="61"/>
      <c r="AS1202" s="61"/>
      <c r="AT1202" s="61"/>
      <c r="AU1202" s="61"/>
      <c r="AV1202" s="61"/>
      <c r="AW1202" s="61"/>
      <c r="AX1202" s="61"/>
      <c r="AY1202" s="61"/>
      <c r="AZ1202" s="62"/>
    </row>
    <row r="1203" spans="2:52" ht="10" hidden="1" customHeight="1">
      <c r="B1203" s="61"/>
      <c r="C1203" s="61"/>
      <c r="D1203" s="61"/>
      <c r="E1203" s="61"/>
      <c r="F1203" s="61"/>
      <c r="G1203" s="61"/>
      <c r="H1203" s="61"/>
      <c r="I1203" s="61"/>
      <c r="J1203" s="61"/>
      <c r="K1203" s="61"/>
      <c r="L1203" s="61"/>
      <c r="M1203" s="61"/>
      <c r="N1203" s="61"/>
      <c r="O1203" s="61"/>
      <c r="P1203" s="61"/>
      <c r="Q1203" s="61"/>
      <c r="R1203" s="61"/>
      <c r="S1203" s="61"/>
      <c r="T1203" s="61"/>
      <c r="U1203" s="61"/>
      <c r="V1203" s="61"/>
      <c r="W1203" s="61"/>
      <c r="X1203" s="61"/>
      <c r="Y1203" s="61"/>
      <c r="Z1203" s="61"/>
      <c r="AA1203" s="61"/>
      <c r="AB1203" s="61"/>
      <c r="AC1203" s="61"/>
      <c r="AD1203" s="61"/>
      <c r="AE1203" s="61"/>
      <c r="AF1203" s="61"/>
      <c r="AG1203" s="61"/>
      <c r="AH1203" s="61"/>
      <c r="AI1203" s="61"/>
      <c r="AJ1203" s="61"/>
      <c r="AK1203" s="61"/>
      <c r="AL1203" s="61"/>
      <c r="AM1203" s="61"/>
      <c r="AN1203" s="61"/>
      <c r="AO1203" s="61"/>
      <c r="AP1203" s="61"/>
      <c r="AQ1203" s="61"/>
      <c r="AR1203" s="61"/>
      <c r="AS1203" s="61"/>
      <c r="AT1203" s="61"/>
      <c r="AU1203" s="61"/>
      <c r="AV1203" s="61"/>
      <c r="AW1203" s="61"/>
      <c r="AX1203" s="61"/>
      <c r="AY1203" s="61"/>
      <c r="AZ1203" s="62"/>
    </row>
    <row r="1204" spans="2:52" ht="10" hidden="1" customHeight="1">
      <c r="B1204" s="61"/>
      <c r="C1204" s="61"/>
      <c r="D1204" s="61"/>
      <c r="E1204" s="61"/>
      <c r="F1204" s="61"/>
      <c r="G1204" s="61"/>
      <c r="H1204" s="61"/>
      <c r="I1204" s="61"/>
      <c r="J1204" s="61"/>
      <c r="K1204" s="61"/>
      <c r="L1204" s="61"/>
      <c r="M1204" s="61"/>
      <c r="N1204" s="61"/>
      <c r="O1204" s="61"/>
      <c r="P1204" s="61"/>
      <c r="Q1204" s="61"/>
      <c r="R1204" s="61"/>
      <c r="S1204" s="61"/>
      <c r="T1204" s="61"/>
      <c r="U1204" s="61"/>
      <c r="V1204" s="61"/>
      <c r="W1204" s="61"/>
      <c r="X1204" s="61"/>
      <c r="Y1204" s="61"/>
      <c r="Z1204" s="61"/>
      <c r="AA1204" s="61"/>
      <c r="AB1204" s="61"/>
      <c r="AC1204" s="61"/>
      <c r="AD1204" s="61"/>
      <c r="AE1204" s="61"/>
      <c r="AF1204" s="61"/>
      <c r="AG1204" s="61"/>
      <c r="AH1204" s="61"/>
      <c r="AI1204" s="61"/>
      <c r="AJ1204" s="61"/>
      <c r="AK1204" s="61"/>
      <c r="AL1204" s="61"/>
      <c r="AM1204" s="61"/>
      <c r="AN1204" s="61"/>
      <c r="AO1204" s="61"/>
      <c r="AP1204" s="61"/>
      <c r="AQ1204" s="61"/>
      <c r="AR1204" s="61"/>
      <c r="AS1204" s="61"/>
      <c r="AT1204" s="61"/>
      <c r="AU1204" s="61"/>
      <c r="AV1204" s="61"/>
      <c r="AW1204" s="61"/>
      <c r="AX1204" s="61"/>
      <c r="AY1204" s="61"/>
      <c r="AZ1204" s="62"/>
    </row>
    <row r="1205" spans="2:52" ht="10" hidden="1" customHeight="1">
      <c r="B1205" s="61"/>
      <c r="C1205" s="61"/>
      <c r="D1205" s="61"/>
      <c r="E1205" s="61"/>
      <c r="F1205" s="61"/>
      <c r="G1205" s="61"/>
      <c r="H1205" s="61"/>
      <c r="I1205" s="61"/>
      <c r="J1205" s="61"/>
      <c r="K1205" s="61"/>
      <c r="L1205" s="61"/>
      <c r="M1205" s="61"/>
      <c r="N1205" s="61"/>
      <c r="O1205" s="61"/>
      <c r="P1205" s="61"/>
      <c r="Q1205" s="61"/>
      <c r="R1205" s="61"/>
      <c r="S1205" s="61"/>
      <c r="T1205" s="61"/>
      <c r="U1205" s="61"/>
      <c r="V1205" s="61"/>
      <c r="W1205" s="61"/>
      <c r="X1205" s="61"/>
      <c r="Y1205" s="61"/>
      <c r="Z1205" s="61"/>
      <c r="AA1205" s="61"/>
      <c r="AB1205" s="61"/>
      <c r="AC1205" s="61"/>
      <c r="AD1205" s="61"/>
      <c r="AE1205" s="61"/>
      <c r="AF1205" s="61"/>
      <c r="AG1205" s="61"/>
      <c r="AH1205" s="61"/>
      <c r="AI1205" s="61"/>
      <c r="AJ1205" s="61"/>
      <c r="AK1205" s="61"/>
      <c r="AL1205" s="61"/>
      <c r="AM1205" s="61"/>
      <c r="AN1205" s="61"/>
      <c r="AO1205" s="61"/>
      <c r="AP1205" s="61"/>
      <c r="AQ1205" s="61"/>
      <c r="AR1205" s="61"/>
      <c r="AS1205" s="61"/>
      <c r="AT1205" s="61"/>
      <c r="AU1205" s="61"/>
      <c r="AV1205" s="61"/>
      <c r="AW1205" s="61"/>
      <c r="AX1205" s="61"/>
      <c r="AY1205" s="61"/>
      <c r="AZ1205" s="62"/>
    </row>
    <row r="1206" spans="2:52" ht="10" hidden="1" customHeight="1">
      <c r="B1206" s="61"/>
      <c r="C1206" s="61"/>
      <c r="D1206" s="61"/>
      <c r="E1206" s="61"/>
      <c r="F1206" s="61"/>
      <c r="G1206" s="61"/>
      <c r="H1206" s="61"/>
      <c r="I1206" s="61"/>
      <c r="J1206" s="61"/>
      <c r="K1206" s="61"/>
      <c r="L1206" s="61"/>
      <c r="M1206" s="61"/>
      <c r="N1206" s="61"/>
      <c r="O1206" s="61"/>
      <c r="P1206" s="61"/>
      <c r="Q1206" s="61"/>
      <c r="R1206" s="61"/>
      <c r="S1206" s="61"/>
      <c r="T1206" s="61"/>
      <c r="U1206" s="61"/>
      <c r="V1206" s="61"/>
      <c r="W1206" s="61"/>
      <c r="X1206" s="61"/>
      <c r="Y1206" s="61"/>
      <c r="Z1206" s="61"/>
      <c r="AA1206" s="61"/>
      <c r="AB1206" s="61"/>
      <c r="AC1206" s="61"/>
      <c r="AD1206" s="61"/>
      <c r="AE1206" s="61"/>
      <c r="AF1206" s="61"/>
      <c r="AG1206" s="61"/>
      <c r="AH1206" s="61"/>
      <c r="AI1206" s="61"/>
      <c r="AJ1206" s="61"/>
      <c r="AK1206" s="61"/>
      <c r="AL1206" s="61"/>
      <c r="AM1206" s="61"/>
      <c r="AN1206" s="61"/>
      <c r="AO1206" s="61"/>
      <c r="AP1206" s="61"/>
      <c r="AQ1206" s="61"/>
      <c r="AR1206" s="61"/>
      <c r="AS1206" s="61"/>
      <c r="AT1206" s="61"/>
      <c r="AU1206" s="61"/>
      <c r="AV1206" s="61"/>
      <c r="AW1206" s="61"/>
      <c r="AX1206" s="61"/>
      <c r="AY1206" s="61"/>
      <c r="AZ1206" s="62"/>
    </row>
    <row r="1207" spans="2:52" ht="10" hidden="1" customHeight="1">
      <c r="B1207" s="61"/>
      <c r="C1207" s="61"/>
      <c r="D1207" s="61"/>
      <c r="E1207" s="61"/>
      <c r="F1207" s="61"/>
      <c r="G1207" s="61"/>
      <c r="H1207" s="61"/>
      <c r="I1207" s="61"/>
      <c r="J1207" s="61"/>
      <c r="K1207" s="61"/>
      <c r="L1207" s="61"/>
      <c r="M1207" s="61"/>
      <c r="N1207" s="61"/>
      <c r="O1207" s="61"/>
      <c r="P1207" s="61"/>
      <c r="Q1207" s="61"/>
      <c r="R1207" s="61"/>
      <c r="S1207" s="61"/>
      <c r="T1207" s="61"/>
      <c r="U1207" s="61"/>
      <c r="V1207" s="61"/>
      <c r="W1207" s="61"/>
      <c r="X1207" s="61"/>
      <c r="Y1207" s="61"/>
      <c r="Z1207" s="61"/>
      <c r="AA1207" s="61"/>
      <c r="AB1207" s="61"/>
      <c r="AC1207" s="61"/>
      <c r="AD1207" s="61"/>
      <c r="AE1207" s="61"/>
      <c r="AF1207" s="61"/>
      <c r="AG1207" s="61"/>
      <c r="AH1207" s="61"/>
      <c r="AI1207" s="61"/>
      <c r="AJ1207" s="61"/>
      <c r="AK1207" s="61"/>
      <c r="AL1207" s="61"/>
      <c r="AM1207" s="61"/>
      <c r="AN1207" s="61"/>
      <c r="AO1207" s="61"/>
      <c r="AP1207" s="61"/>
      <c r="AQ1207" s="61"/>
      <c r="AR1207" s="61"/>
      <c r="AS1207" s="61"/>
      <c r="AT1207" s="61"/>
      <c r="AU1207" s="61"/>
      <c r="AV1207" s="61"/>
      <c r="AW1207" s="61"/>
      <c r="AX1207" s="61"/>
      <c r="AY1207" s="61"/>
      <c r="AZ1207" s="62"/>
    </row>
    <row r="1208" spans="2:52" ht="10" hidden="1" customHeight="1">
      <c r="B1208" s="61"/>
      <c r="C1208" s="61"/>
      <c r="D1208" s="61"/>
      <c r="E1208" s="61"/>
      <c r="F1208" s="61"/>
      <c r="G1208" s="61"/>
      <c r="H1208" s="61"/>
      <c r="I1208" s="61"/>
      <c r="J1208" s="61"/>
      <c r="K1208" s="61"/>
      <c r="L1208" s="61"/>
      <c r="M1208" s="61"/>
      <c r="N1208" s="61"/>
      <c r="O1208" s="61"/>
      <c r="P1208" s="61"/>
      <c r="Q1208" s="61"/>
      <c r="R1208" s="61"/>
      <c r="S1208" s="61"/>
      <c r="T1208" s="61"/>
      <c r="U1208" s="61"/>
      <c r="V1208" s="61"/>
      <c r="W1208" s="61"/>
      <c r="X1208" s="61"/>
      <c r="Y1208" s="61"/>
      <c r="Z1208" s="61"/>
      <c r="AA1208" s="61"/>
      <c r="AB1208" s="61"/>
      <c r="AC1208" s="61"/>
      <c r="AD1208" s="61"/>
      <c r="AE1208" s="61"/>
      <c r="AF1208" s="61"/>
      <c r="AG1208" s="61"/>
      <c r="AH1208" s="61"/>
      <c r="AI1208" s="61"/>
      <c r="AJ1208" s="61"/>
      <c r="AK1208" s="61"/>
      <c r="AL1208" s="61"/>
      <c r="AM1208" s="61"/>
      <c r="AN1208" s="61"/>
      <c r="AO1208" s="61"/>
      <c r="AP1208" s="61"/>
      <c r="AQ1208" s="61"/>
      <c r="AR1208" s="61"/>
      <c r="AS1208" s="61"/>
      <c r="AT1208" s="61"/>
      <c r="AU1208" s="61"/>
      <c r="AV1208" s="61"/>
      <c r="AW1208" s="61"/>
      <c r="AX1208" s="61"/>
      <c r="AY1208" s="61"/>
      <c r="AZ1208" s="62"/>
    </row>
    <row r="1209" spans="2:52" ht="10" hidden="1" customHeight="1">
      <c r="B1209" s="61"/>
      <c r="C1209" s="61"/>
      <c r="D1209" s="61"/>
      <c r="E1209" s="61"/>
      <c r="F1209" s="61"/>
      <c r="G1209" s="61"/>
      <c r="H1209" s="61"/>
      <c r="I1209" s="61"/>
      <c r="J1209" s="61"/>
      <c r="K1209" s="61"/>
      <c r="L1209" s="61"/>
      <c r="M1209" s="61"/>
      <c r="N1209" s="61"/>
      <c r="O1209" s="61"/>
      <c r="P1209" s="61"/>
      <c r="Q1209" s="61"/>
      <c r="R1209" s="61"/>
      <c r="S1209" s="61"/>
      <c r="T1209" s="61"/>
      <c r="U1209" s="61"/>
      <c r="V1209" s="61"/>
      <c r="W1209" s="61"/>
      <c r="X1209" s="61"/>
      <c r="Y1209" s="61"/>
      <c r="Z1209" s="61"/>
      <c r="AA1209" s="61"/>
      <c r="AB1209" s="61"/>
      <c r="AC1209" s="61"/>
      <c r="AD1209" s="61"/>
      <c r="AE1209" s="61"/>
      <c r="AF1209" s="61"/>
      <c r="AG1209" s="61"/>
      <c r="AH1209" s="61"/>
      <c r="AI1209" s="61"/>
      <c r="AJ1209" s="61"/>
      <c r="AK1209" s="61"/>
      <c r="AL1209" s="61"/>
      <c r="AM1209" s="61"/>
      <c r="AN1209" s="61"/>
      <c r="AO1209" s="61"/>
      <c r="AP1209" s="61"/>
      <c r="AQ1209" s="61"/>
      <c r="AR1209" s="61"/>
      <c r="AS1209" s="61"/>
      <c r="AT1209" s="61"/>
      <c r="AU1209" s="61"/>
      <c r="AV1209" s="61"/>
      <c r="AW1209" s="61"/>
      <c r="AX1209" s="61"/>
      <c r="AY1209" s="61"/>
      <c r="AZ1209" s="62"/>
    </row>
    <row r="1210" spans="2:52" ht="10" hidden="1" customHeight="1">
      <c r="B1210" s="61"/>
      <c r="C1210" s="61"/>
      <c r="D1210" s="61"/>
      <c r="E1210" s="61"/>
      <c r="F1210" s="61"/>
      <c r="G1210" s="61"/>
      <c r="H1210" s="61"/>
      <c r="I1210" s="61"/>
      <c r="J1210" s="61"/>
      <c r="K1210" s="61"/>
      <c r="L1210" s="61"/>
      <c r="M1210" s="61"/>
      <c r="N1210" s="61"/>
      <c r="O1210" s="61"/>
      <c r="P1210" s="61"/>
      <c r="Q1210" s="61"/>
      <c r="R1210" s="61"/>
      <c r="S1210" s="61"/>
      <c r="T1210" s="61"/>
      <c r="U1210" s="61"/>
      <c r="V1210" s="61"/>
      <c r="W1210" s="61"/>
      <c r="X1210" s="61"/>
      <c r="Y1210" s="61"/>
      <c r="Z1210" s="61"/>
      <c r="AA1210" s="61"/>
      <c r="AB1210" s="61"/>
      <c r="AC1210" s="61"/>
      <c r="AD1210" s="61"/>
      <c r="AE1210" s="61"/>
      <c r="AF1210" s="61"/>
      <c r="AG1210" s="61"/>
      <c r="AH1210" s="61"/>
      <c r="AI1210" s="61"/>
      <c r="AJ1210" s="61"/>
      <c r="AK1210" s="61"/>
      <c r="AL1210" s="61"/>
      <c r="AM1210" s="61"/>
      <c r="AN1210" s="61"/>
      <c r="AO1210" s="61"/>
      <c r="AP1210" s="61"/>
      <c r="AQ1210" s="61"/>
      <c r="AR1210" s="61"/>
      <c r="AS1210" s="61"/>
      <c r="AT1210" s="61"/>
      <c r="AU1210" s="61"/>
      <c r="AV1210" s="61"/>
      <c r="AW1210" s="61"/>
      <c r="AX1210" s="61"/>
      <c r="AY1210" s="61"/>
      <c r="AZ1210" s="62"/>
    </row>
    <row r="1211" spans="2:52" ht="10" hidden="1" customHeight="1">
      <c r="B1211" s="61"/>
      <c r="C1211" s="61"/>
      <c r="D1211" s="61"/>
      <c r="E1211" s="61"/>
      <c r="F1211" s="61"/>
      <c r="G1211" s="61"/>
      <c r="H1211" s="61"/>
      <c r="I1211" s="61"/>
      <c r="J1211" s="61"/>
      <c r="K1211" s="61"/>
      <c r="L1211" s="61"/>
      <c r="M1211" s="61"/>
      <c r="N1211" s="61"/>
      <c r="O1211" s="61"/>
      <c r="P1211" s="61"/>
      <c r="Q1211" s="61"/>
      <c r="R1211" s="61"/>
      <c r="S1211" s="61"/>
      <c r="T1211" s="61"/>
      <c r="U1211" s="61"/>
      <c r="V1211" s="61"/>
      <c r="W1211" s="61"/>
      <c r="X1211" s="61"/>
      <c r="Y1211" s="61"/>
      <c r="Z1211" s="61"/>
      <c r="AA1211" s="61"/>
      <c r="AB1211" s="61"/>
      <c r="AC1211" s="61"/>
      <c r="AD1211" s="61"/>
      <c r="AE1211" s="61"/>
      <c r="AF1211" s="61"/>
      <c r="AG1211" s="61"/>
      <c r="AH1211" s="61"/>
      <c r="AI1211" s="61"/>
      <c r="AJ1211" s="61"/>
      <c r="AK1211" s="61"/>
      <c r="AL1211" s="61"/>
      <c r="AM1211" s="61"/>
      <c r="AN1211" s="61"/>
      <c r="AO1211" s="61"/>
      <c r="AP1211" s="61"/>
      <c r="AQ1211" s="61"/>
      <c r="AR1211" s="61"/>
      <c r="AS1211" s="61"/>
      <c r="AT1211" s="61"/>
      <c r="AU1211" s="61"/>
      <c r="AV1211" s="61"/>
      <c r="AW1211" s="61"/>
      <c r="AX1211" s="61"/>
      <c r="AY1211" s="61"/>
      <c r="AZ1211" s="62"/>
    </row>
    <row r="1212" spans="2:52" ht="10" hidden="1" customHeight="1">
      <c r="B1212" s="61"/>
      <c r="C1212" s="61"/>
      <c r="D1212" s="61"/>
      <c r="E1212" s="61"/>
      <c r="F1212" s="61"/>
      <c r="G1212" s="61"/>
      <c r="H1212" s="61"/>
      <c r="I1212" s="61"/>
      <c r="J1212" s="61"/>
      <c r="K1212" s="61"/>
      <c r="L1212" s="61"/>
      <c r="M1212" s="61"/>
      <c r="N1212" s="61"/>
      <c r="O1212" s="61"/>
      <c r="P1212" s="61"/>
      <c r="Q1212" s="61"/>
      <c r="R1212" s="61"/>
      <c r="S1212" s="61"/>
      <c r="T1212" s="61"/>
      <c r="U1212" s="61"/>
      <c r="V1212" s="61"/>
      <c r="W1212" s="61"/>
      <c r="X1212" s="61"/>
      <c r="Y1212" s="61"/>
      <c r="Z1212" s="61"/>
      <c r="AA1212" s="61"/>
      <c r="AB1212" s="61"/>
      <c r="AC1212" s="61"/>
      <c r="AD1212" s="61"/>
      <c r="AE1212" s="61"/>
      <c r="AF1212" s="61"/>
      <c r="AG1212" s="61"/>
      <c r="AH1212" s="61"/>
      <c r="AI1212" s="61"/>
      <c r="AJ1212" s="61"/>
      <c r="AK1212" s="61"/>
      <c r="AL1212" s="61"/>
      <c r="AM1212" s="61"/>
      <c r="AN1212" s="61"/>
      <c r="AO1212" s="61"/>
      <c r="AP1212" s="61"/>
      <c r="AQ1212" s="61"/>
      <c r="AR1212" s="61"/>
      <c r="AS1212" s="61"/>
      <c r="AT1212" s="61"/>
      <c r="AU1212" s="61"/>
      <c r="AV1212" s="61"/>
      <c r="AW1212" s="61"/>
      <c r="AX1212" s="61"/>
      <c r="AY1212" s="61"/>
      <c r="AZ1212" s="62"/>
    </row>
    <row r="1213" spans="2:52" ht="10" hidden="1" customHeight="1">
      <c r="B1213" s="61"/>
      <c r="C1213" s="61"/>
      <c r="D1213" s="61"/>
      <c r="E1213" s="61"/>
      <c r="F1213" s="61"/>
      <c r="G1213" s="61"/>
      <c r="H1213" s="61"/>
      <c r="I1213" s="61"/>
      <c r="J1213" s="61"/>
      <c r="K1213" s="61"/>
      <c r="L1213" s="61"/>
      <c r="M1213" s="61"/>
      <c r="N1213" s="61"/>
      <c r="O1213" s="61"/>
      <c r="P1213" s="61"/>
      <c r="Q1213" s="61"/>
      <c r="R1213" s="61"/>
      <c r="S1213" s="61"/>
      <c r="T1213" s="61"/>
      <c r="U1213" s="61"/>
      <c r="V1213" s="61"/>
      <c r="W1213" s="61"/>
      <c r="X1213" s="61"/>
      <c r="Y1213" s="61"/>
      <c r="Z1213" s="61"/>
      <c r="AA1213" s="61"/>
      <c r="AB1213" s="61"/>
      <c r="AC1213" s="61"/>
      <c r="AD1213" s="61"/>
      <c r="AE1213" s="61"/>
      <c r="AF1213" s="61"/>
      <c r="AG1213" s="61"/>
      <c r="AH1213" s="61"/>
      <c r="AI1213" s="61"/>
      <c r="AJ1213" s="61"/>
      <c r="AK1213" s="61"/>
      <c r="AL1213" s="61"/>
      <c r="AM1213" s="61"/>
      <c r="AN1213" s="61"/>
      <c r="AO1213" s="61"/>
      <c r="AP1213" s="61"/>
      <c r="AQ1213" s="61"/>
      <c r="AR1213" s="61"/>
      <c r="AS1213" s="61"/>
      <c r="AT1213" s="61"/>
      <c r="AU1213" s="61"/>
      <c r="AV1213" s="61"/>
      <c r="AW1213" s="61"/>
      <c r="AX1213" s="61"/>
      <c r="AY1213" s="61"/>
      <c r="AZ1213" s="62"/>
    </row>
    <row r="1214" spans="2:52" ht="10" hidden="1" customHeight="1">
      <c r="B1214" s="61"/>
      <c r="C1214" s="61"/>
      <c r="D1214" s="61"/>
      <c r="E1214" s="61"/>
      <c r="F1214" s="61"/>
      <c r="G1214" s="61"/>
      <c r="H1214" s="61"/>
      <c r="I1214" s="61"/>
      <c r="J1214" s="61"/>
      <c r="K1214" s="61"/>
      <c r="L1214" s="61"/>
      <c r="M1214" s="61"/>
      <c r="N1214" s="61"/>
      <c r="O1214" s="61"/>
      <c r="P1214" s="61"/>
      <c r="Q1214" s="61"/>
      <c r="R1214" s="61"/>
      <c r="S1214" s="61"/>
      <c r="T1214" s="61"/>
      <c r="U1214" s="61"/>
      <c r="V1214" s="61"/>
      <c r="W1214" s="61"/>
      <c r="X1214" s="61"/>
      <c r="Y1214" s="61"/>
      <c r="Z1214" s="61"/>
      <c r="AA1214" s="61"/>
      <c r="AB1214" s="61"/>
      <c r="AC1214" s="61"/>
      <c r="AD1214" s="61"/>
      <c r="AE1214" s="61"/>
      <c r="AF1214" s="61"/>
      <c r="AG1214" s="61"/>
      <c r="AH1214" s="61"/>
      <c r="AI1214" s="61"/>
      <c r="AJ1214" s="61"/>
      <c r="AK1214" s="61"/>
      <c r="AL1214" s="61"/>
      <c r="AM1214" s="61"/>
      <c r="AN1214" s="61"/>
      <c r="AO1214" s="61"/>
      <c r="AP1214" s="61"/>
      <c r="AQ1214" s="61"/>
      <c r="AR1214" s="61"/>
      <c r="AS1214" s="61"/>
      <c r="AT1214" s="61"/>
      <c r="AU1214" s="61"/>
      <c r="AV1214" s="61"/>
      <c r="AW1214" s="61"/>
      <c r="AX1214" s="61"/>
      <c r="AY1214" s="61"/>
      <c r="AZ1214" s="62"/>
    </row>
    <row r="1215" spans="2:52" ht="10" hidden="1" customHeight="1">
      <c r="B1215" s="61"/>
      <c r="C1215" s="61"/>
      <c r="D1215" s="61"/>
      <c r="E1215" s="61"/>
      <c r="F1215" s="61"/>
      <c r="G1215" s="61"/>
      <c r="H1215" s="61"/>
      <c r="I1215" s="61"/>
      <c r="J1215" s="61"/>
      <c r="K1215" s="61"/>
      <c r="L1215" s="61"/>
      <c r="M1215" s="61"/>
      <c r="N1215" s="61"/>
      <c r="O1215" s="61"/>
      <c r="P1215" s="61"/>
      <c r="Q1215" s="61"/>
      <c r="R1215" s="61"/>
      <c r="S1215" s="61"/>
      <c r="T1215" s="61"/>
      <c r="U1215" s="61"/>
      <c r="V1215" s="61"/>
      <c r="W1215" s="61"/>
      <c r="X1215" s="61"/>
      <c r="Y1215" s="61"/>
      <c r="Z1215" s="61"/>
      <c r="AA1215" s="61"/>
      <c r="AB1215" s="61"/>
      <c r="AC1215" s="61"/>
      <c r="AD1215" s="61"/>
      <c r="AE1215" s="61"/>
      <c r="AF1215" s="61"/>
      <c r="AG1215" s="61"/>
      <c r="AH1215" s="61"/>
      <c r="AI1215" s="61"/>
      <c r="AJ1215" s="61"/>
      <c r="AK1215" s="61"/>
      <c r="AL1215" s="61"/>
      <c r="AM1215" s="61"/>
      <c r="AN1215" s="61"/>
      <c r="AO1215" s="61"/>
      <c r="AP1215" s="61"/>
      <c r="AQ1215" s="61"/>
      <c r="AR1215" s="61"/>
      <c r="AS1215" s="61"/>
      <c r="AT1215" s="61"/>
      <c r="AU1215" s="61"/>
      <c r="AV1215" s="61"/>
      <c r="AW1215" s="61"/>
      <c r="AX1215" s="61"/>
      <c r="AY1215" s="61"/>
      <c r="AZ1215" s="62"/>
    </row>
    <row r="1216" spans="2:52" ht="10" hidden="1" customHeight="1">
      <c r="B1216" s="61"/>
      <c r="C1216" s="61"/>
      <c r="D1216" s="61"/>
      <c r="E1216" s="61"/>
      <c r="F1216" s="61"/>
      <c r="G1216" s="61"/>
      <c r="H1216" s="61"/>
      <c r="I1216" s="61"/>
      <c r="J1216" s="61"/>
      <c r="K1216" s="61"/>
      <c r="L1216" s="61"/>
      <c r="M1216" s="61"/>
      <c r="N1216" s="61"/>
      <c r="O1216" s="61"/>
      <c r="P1216" s="61"/>
      <c r="Q1216" s="61"/>
      <c r="R1216" s="61"/>
      <c r="S1216" s="61"/>
      <c r="T1216" s="61"/>
      <c r="U1216" s="61"/>
      <c r="V1216" s="61"/>
      <c r="W1216" s="61"/>
      <c r="X1216" s="61"/>
      <c r="Y1216" s="61"/>
      <c r="Z1216" s="61"/>
      <c r="AA1216" s="61"/>
      <c r="AB1216" s="61"/>
      <c r="AC1216" s="61"/>
      <c r="AD1216" s="61"/>
      <c r="AE1216" s="61"/>
      <c r="AF1216" s="61"/>
      <c r="AG1216" s="61"/>
      <c r="AH1216" s="61"/>
      <c r="AI1216" s="61"/>
      <c r="AJ1216" s="61"/>
      <c r="AK1216" s="61"/>
      <c r="AL1216" s="61"/>
      <c r="AM1216" s="61"/>
      <c r="AN1216" s="61"/>
      <c r="AO1216" s="61"/>
      <c r="AP1216" s="61"/>
      <c r="AQ1216" s="61"/>
      <c r="AR1216" s="61"/>
      <c r="AS1216" s="61"/>
      <c r="AT1216" s="61"/>
      <c r="AU1216" s="61"/>
      <c r="AV1216" s="61"/>
      <c r="AW1216" s="61"/>
      <c r="AX1216" s="61"/>
      <c r="AY1216" s="61"/>
      <c r="AZ1216" s="62"/>
    </row>
    <row r="1217" spans="2:52" ht="10" hidden="1" customHeight="1">
      <c r="B1217" s="61"/>
      <c r="C1217" s="61"/>
      <c r="D1217" s="61"/>
      <c r="E1217" s="61"/>
      <c r="F1217" s="61"/>
      <c r="G1217" s="61"/>
      <c r="H1217" s="61"/>
      <c r="I1217" s="61"/>
      <c r="J1217" s="61"/>
      <c r="K1217" s="61"/>
      <c r="L1217" s="61"/>
      <c r="M1217" s="61"/>
      <c r="N1217" s="61"/>
      <c r="O1217" s="61"/>
      <c r="P1217" s="61"/>
      <c r="Q1217" s="61"/>
      <c r="R1217" s="61"/>
      <c r="S1217" s="61"/>
      <c r="T1217" s="61"/>
      <c r="U1217" s="61"/>
      <c r="V1217" s="61"/>
      <c r="W1217" s="61"/>
      <c r="X1217" s="61"/>
      <c r="Y1217" s="61"/>
      <c r="Z1217" s="61"/>
      <c r="AA1217" s="61"/>
      <c r="AB1217" s="61"/>
      <c r="AC1217" s="61"/>
      <c r="AD1217" s="61"/>
      <c r="AE1217" s="61"/>
      <c r="AF1217" s="61"/>
      <c r="AG1217" s="61"/>
      <c r="AH1217" s="61"/>
      <c r="AI1217" s="61"/>
      <c r="AJ1217" s="61"/>
      <c r="AK1217" s="61"/>
      <c r="AL1217" s="61"/>
      <c r="AM1217" s="61"/>
      <c r="AN1217" s="61"/>
      <c r="AO1217" s="61"/>
      <c r="AP1217" s="61"/>
      <c r="AQ1217" s="61"/>
      <c r="AR1217" s="61"/>
      <c r="AS1217" s="61"/>
      <c r="AT1217" s="61"/>
      <c r="AU1217" s="61"/>
      <c r="AV1217" s="61"/>
      <c r="AW1217" s="61"/>
      <c r="AX1217" s="61"/>
      <c r="AY1217" s="61"/>
      <c r="AZ1217" s="62"/>
    </row>
    <row r="1218" spans="2:52" ht="10" hidden="1" customHeight="1">
      <c r="B1218" s="61"/>
      <c r="C1218" s="61"/>
      <c r="D1218" s="61"/>
      <c r="E1218" s="61"/>
      <c r="F1218" s="61"/>
      <c r="G1218" s="61"/>
      <c r="H1218" s="61"/>
      <c r="I1218" s="61"/>
      <c r="J1218" s="61"/>
      <c r="K1218" s="61"/>
      <c r="L1218" s="61"/>
      <c r="M1218" s="61"/>
      <c r="N1218" s="61"/>
      <c r="O1218" s="61"/>
      <c r="P1218" s="61"/>
      <c r="Q1218" s="61"/>
      <c r="R1218" s="61"/>
      <c r="S1218" s="61"/>
      <c r="T1218" s="61"/>
      <c r="U1218" s="61"/>
      <c r="V1218" s="61"/>
      <c r="W1218" s="61"/>
      <c r="X1218" s="61"/>
      <c r="Y1218" s="61"/>
      <c r="Z1218" s="61"/>
      <c r="AA1218" s="61"/>
      <c r="AB1218" s="61"/>
      <c r="AC1218" s="61"/>
      <c r="AD1218" s="61"/>
      <c r="AE1218" s="61"/>
      <c r="AF1218" s="61"/>
      <c r="AG1218" s="61"/>
      <c r="AH1218" s="61"/>
      <c r="AI1218" s="61"/>
      <c r="AJ1218" s="61"/>
      <c r="AK1218" s="61"/>
      <c r="AL1218" s="61"/>
      <c r="AM1218" s="61"/>
      <c r="AN1218" s="61"/>
      <c r="AO1218" s="61"/>
      <c r="AP1218" s="61"/>
      <c r="AQ1218" s="61"/>
      <c r="AR1218" s="61"/>
      <c r="AS1218" s="61"/>
      <c r="AT1218" s="61"/>
      <c r="AU1218" s="61"/>
      <c r="AV1218" s="61"/>
      <c r="AW1218" s="61"/>
      <c r="AX1218" s="61"/>
      <c r="AY1218" s="61"/>
      <c r="AZ1218" s="62"/>
    </row>
    <row r="1219" spans="2:52" ht="10" hidden="1" customHeight="1">
      <c r="B1219" s="61"/>
      <c r="C1219" s="61"/>
      <c r="D1219" s="61"/>
      <c r="E1219" s="61"/>
      <c r="F1219" s="61"/>
      <c r="G1219" s="61"/>
      <c r="H1219" s="61"/>
      <c r="I1219" s="61"/>
      <c r="J1219" s="61"/>
      <c r="K1219" s="61"/>
      <c r="L1219" s="61"/>
      <c r="M1219" s="61"/>
      <c r="N1219" s="61"/>
      <c r="O1219" s="61"/>
      <c r="P1219" s="61"/>
      <c r="Q1219" s="61"/>
      <c r="R1219" s="61"/>
      <c r="S1219" s="61"/>
      <c r="T1219" s="61"/>
      <c r="U1219" s="61"/>
      <c r="V1219" s="61"/>
      <c r="W1219" s="61"/>
      <c r="X1219" s="61"/>
      <c r="Y1219" s="61"/>
      <c r="Z1219" s="61"/>
      <c r="AA1219" s="61"/>
      <c r="AB1219" s="61"/>
      <c r="AC1219" s="61"/>
      <c r="AD1219" s="61"/>
      <c r="AE1219" s="61"/>
      <c r="AF1219" s="61"/>
      <c r="AG1219" s="61"/>
      <c r="AH1219" s="61"/>
      <c r="AI1219" s="61"/>
      <c r="AJ1219" s="61"/>
      <c r="AK1219" s="61"/>
      <c r="AL1219" s="61"/>
      <c r="AM1219" s="61"/>
      <c r="AN1219" s="61"/>
      <c r="AO1219" s="61"/>
      <c r="AP1219" s="61"/>
      <c r="AQ1219" s="61"/>
      <c r="AR1219" s="61"/>
      <c r="AS1219" s="61"/>
      <c r="AT1219" s="61"/>
      <c r="AU1219" s="61"/>
      <c r="AV1219" s="61"/>
      <c r="AW1219" s="61"/>
      <c r="AX1219" s="61"/>
      <c r="AY1219" s="61"/>
      <c r="AZ1219" s="62"/>
    </row>
    <row r="1220" spans="2:52" ht="10" hidden="1" customHeight="1">
      <c r="B1220" s="61"/>
      <c r="C1220" s="61"/>
      <c r="D1220" s="61"/>
      <c r="E1220" s="61"/>
      <c r="F1220" s="61"/>
      <c r="G1220" s="61"/>
      <c r="H1220" s="61"/>
      <c r="I1220" s="61"/>
      <c r="J1220" s="61"/>
      <c r="K1220" s="61"/>
      <c r="L1220" s="61"/>
      <c r="M1220" s="61"/>
      <c r="N1220" s="61"/>
      <c r="O1220" s="61"/>
      <c r="P1220" s="61"/>
      <c r="Q1220" s="61"/>
      <c r="R1220" s="61"/>
      <c r="S1220" s="61"/>
      <c r="T1220" s="61"/>
      <c r="U1220" s="61"/>
      <c r="V1220" s="61"/>
      <c r="W1220" s="61"/>
      <c r="X1220" s="61"/>
      <c r="Y1220" s="61"/>
      <c r="Z1220" s="61"/>
      <c r="AA1220" s="61"/>
      <c r="AB1220" s="61"/>
      <c r="AC1220" s="61"/>
      <c r="AD1220" s="61"/>
      <c r="AE1220" s="61"/>
      <c r="AF1220" s="61"/>
      <c r="AG1220" s="61"/>
      <c r="AH1220" s="61"/>
      <c r="AI1220" s="61"/>
      <c r="AJ1220" s="61"/>
      <c r="AK1220" s="61"/>
      <c r="AL1220" s="61"/>
      <c r="AM1220" s="61"/>
      <c r="AN1220" s="61"/>
      <c r="AO1220" s="61"/>
      <c r="AP1220" s="61"/>
      <c r="AQ1220" s="61"/>
      <c r="AR1220" s="61"/>
      <c r="AS1220" s="61"/>
      <c r="AT1220" s="61"/>
      <c r="AU1220" s="61"/>
      <c r="AV1220" s="61"/>
      <c r="AW1220" s="61"/>
      <c r="AX1220" s="61"/>
      <c r="AY1220" s="61"/>
      <c r="AZ1220" s="62"/>
    </row>
    <row r="1221" spans="2:52" ht="10" hidden="1" customHeight="1">
      <c r="B1221" s="61"/>
      <c r="C1221" s="61"/>
      <c r="D1221" s="61"/>
      <c r="E1221" s="61"/>
      <c r="F1221" s="61"/>
      <c r="G1221" s="61"/>
      <c r="H1221" s="61"/>
      <c r="I1221" s="61"/>
      <c r="J1221" s="61"/>
      <c r="K1221" s="61"/>
      <c r="L1221" s="61"/>
      <c r="M1221" s="61"/>
      <c r="N1221" s="61"/>
      <c r="O1221" s="61"/>
      <c r="P1221" s="61"/>
      <c r="Q1221" s="61"/>
      <c r="R1221" s="61"/>
      <c r="S1221" s="61"/>
      <c r="T1221" s="61"/>
      <c r="U1221" s="61"/>
      <c r="V1221" s="61"/>
      <c r="W1221" s="61"/>
      <c r="X1221" s="61"/>
      <c r="Y1221" s="61"/>
      <c r="Z1221" s="61"/>
      <c r="AA1221" s="61"/>
      <c r="AB1221" s="61"/>
      <c r="AC1221" s="61"/>
      <c r="AD1221" s="61"/>
      <c r="AE1221" s="61"/>
      <c r="AF1221" s="61"/>
      <c r="AG1221" s="61"/>
      <c r="AH1221" s="61"/>
      <c r="AI1221" s="61"/>
      <c r="AJ1221" s="61"/>
      <c r="AK1221" s="61"/>
      <c r="AL1221" s="61"/>
      <c r="AM1221" s="61"/>
      <c r="AN1221" s="61"/>
      <c r="AO1221" s="61"/>
      <c r="AP1221" s="61"/>
      <c r="AQ1221" s="61"/>
      <c r="AR1221" s="61"/>
      <c r="AS1221" s="61"/>
      <c r="AT1221" s="61"/>
      <c r="AU1221" s="61"/>
      <c r="AV1221" s="61"/>
      <c r="AW1221" s="61"/>
      <c r="AX1221" s="61"/>
      <c r="AY1221" s="61"/>
      <c r="AZ1221" s="62"/>
    </row>
    <row r="1222" spans="2:52" ht="10" hidden="1" customHeight="1">
      <c r="B1222" s="61"/>
      <c r="C1222" s="61"/>
      <c r="D1222" s="61"/>
      <c r="E1222" s="61"/>
      <c r="F1222" s="61"/>
      <c r="G1222" s="61"/>
      <c r="H1222" s="61"/>
      <c r="I1222" s="61"/>
      <c r="J1222" s="61"/>
      <c r="K1222" s="61"/>
      <c r="L1222" s="61"/>
      <c r="M1222" s="61"/>
      <c r="N1222" s="61"/>
      <c r="O1222" s="61"/>
      <c r="P1222" s="61"/>
      <c r="Q1222" s="61"/>
      <c r="R1222" s="61"/>
      <c r="S1222" s="61"/>
      <c r="T1222" s="61"/>
      <c r="U1222" s="61"/>
      <c r="V1222" s="61"/>
      <c r="W1222" s="61"/>
      <c r="X1222" s="61"/>
      <c r="Y1222" s="61"/>
      <c r="Z1222" s="61"/>
      <c r="AA1222" s="61"/>
      <c r="AB1222" s="61"/>
      <c r="AC1222" s="61"/>
      <c r="AD1222" s="61"/>
      <c r="AE1222" s="61"/>
      <c r="AF1222" s="61"/>
      <c r="AG1222" s="61"/>
      <c r="AH1222" s="61"/>
      <c r="AI1222" s="61"/>
      <c r="AJ1222" s="61"/>
      <c r="AK1222" s="61"/>
      <c r="AL1222" s="61"/>
      <c r="AM1222" s="61"/>
      <c r="AN1222" s="61"/>
      <c r="AO1222" s="61"/>
      <c r="AP1222" s="61"/>
      <c r="AQ1222" s="61"/>
      <c r="AR1222" s="61"/>
      <c r="AS1222" s="61"/>
      <c r="AT1222" s="61"/>
      <c r="AU1222" s="61"/>
      <c r="AV1222" s="61"/>
      <c r="AW1222" s="61"/>
      <c r="AX1222" s="61"/>
      <c r="AY1222" s="61"/>
      <c r="AZ1222" s="62"/>
    </row>
    <row r="1223" spans="2:52" ht="10" hidden="1" customHeight="1">
      <c r="B1223" s="61"/>
      <c r="C1223" s="61"/>
      <c r="D1223" s="61"/>
      <c r="E1223" s="61"/>
      <c r="F1223" s="61"/>
      <c r="G1223" s="61"/>
      <c r="H1223" s="61"/>
      <c r="I1223" s="61"/>
      <c r="J1223" s="61"/>
      <c r="K1223" s="61"/>
      <c r="L1223" s="61"/>
      <c r="M1223" s="61"/>
      <c r="N1223" s="61"/>
      <c r="O1223" s="61"/>
      <c r="P1223" s="61"/>
      <c r="Q1223" s="61"/>
      <c r="R1223" s="61"/>
      <c r="S1223" s="61"/>
      <c r="T1223" s="61"/>
      <c r="U1223" s="61"/>
      <c r="V1223" s="61"/>
      <c r="W1223" s="61"/>
      <c r="X1223" s="61"/>
      <c r="Y1223" s="61"/>
      <c r="Z1223" s="61"/>
      <c r="AA1223" s="61"/>
      <c r="AB1223" s="61"/>
      <c r="AC1223" s="61"/>
      <c r="AD1223" s="61"/>
      <c r="AE1223" s="61"/>
      <c r="AF1223" s="61"/>
      <c r="AG1223" s="61"/>
      <c r="AH1223" s="61"/>
      <c r="AI1223" s="61"/>
      <c r="AJ1223" s="61"/>
      <c r="AK1223" s="61"/>
      <c r="AL1223" s="61"/>
      <c r="AM1223" s="61"/>
      <c r="AN1223" s="61"/>
      <c r="AO1223" s="61"/>
      <c r="AP1223" s="61"/>
      <c r="AQ1223" s="61"/>
      <c r="AR1223" s="61"/>
      <c r="AS1223" s="61"/>
      <c r="AT1223" s="61"/>
      <c r="AU1223" s="61"/>
      <c r="AV1223" s="61"/>
      <c r="AW1223" s="61"/>
      <c r="AX1223" s="61"/>
      <c r="AY1223" s="61"/>
      <c r="AZ1223" s="62"/>
    </row>
    <row r="1224" spans="2:52" ht="10" hidden="1" customHeight="1">
      <c r="B1224" s="61"/>
      <c r="C1224" s="61"/>
      <c r="D1224" s="61"/>
      <c r="E1224" s="61"/>
      <c r="F1224" s="61"/>
      <c r="G1224" s="61"/>
      <c r="H1224" s="61"/>
      <c r="I1224" s="61"/>
      <c r="J1224" s="61"/>
      <c r="K1224" s="61"/>
      <c r="L1224" s="61"/>
      <c r="M1224" s="61"/>
      <c r="N1224" s="61"/>
      <c r="O1224" s="61"/>
      <c r="P1224" s="61"/>
      <c r="Q1224" s="61"/>
      <c r="R1224" s="61"/>
      <c r="S1224" s="61"/>
      <c r="T1224" s="61"/>
      <c r="U1224" s="61"/>
      <c r="V1224" s="61"/>
      <c r="W1224" s="61"/>
      <c r="X1224" s="61"/>
      <c r="Y1224" s="61"/>
      <c r="Z1224" s="61"/>
      <c r="AA1224" s="61"/>
      <c r="AB1224" s="61"/>
      <c r="AC1224" s="61"/>
      <c r="AD1224" s="61"/>
      <c r="AE1224" s="61"/>
      <c r="AF1224" s="61"/>
      <c r="AG1224" s="61"/>
      <c r="AH1224" s="61"/>
      <c r="AI1224" s="61"/>
      <c r="AJ1224" s="61"/>
      <c r="AK1224" s="61"/>
      <c r="AL1224" s="61"/>
      <c r="AM1224" s="61"/>
      <c r="AN1224" s="61"/>
      <c r="AO1224" s="61"/>
      <c r="AP1224" s="61"/>
      <c r="AQ1224" s="61"/>
      <c r="AR1224" s="61"/>
      <c r="AS1224" s="61"/>
      <c r="AT1224" s="61"/>
      <c r="AU1224" s="61"/>
      <c r="AV1224" s="61"/>
      <c r="AW1224" s="61"/>
      <c r="AX1224" s="61"/>
      <c r="AY1224" s="61"/>
      <c r="AZ1224" s="62"/>
    </row>
    <row r="1225" spans="2:52" ht="10" hidden="1" customHeight="1">
      <c r="B1225" s="61"/>
      <c r="C1225" s="61"/>
      <c r="D1225" s="61"/>
      <c r="E1225" s="61"/>
      <c r="F1225" s="61"/>
      <c r="G1225" s="61"/>
      <c r="H1225" s="61"/>
      <c r="I1225" s="61"/>
      <c r="J1225" s="61"/>
      <c r="K1225" s="61"/>
      <c r="L1225" s="61"/>
      <c r="M1225" s="61"/>
      <c r="N1225" s="61"/>
      <c r="O1225" s="61"/>
      <c r="P1225" s="61"/>
      <c r="Q1225" s="61"/>
      <c r="R1225" s="61"/>
      <c r="S1225" s="61"/>
      <c r="T1225" s="61"/>
      <c r="U1225" s="61"/>
      <c r="V1225" s="61"/>
      <c r="W1225" s="61"/>
      <c r="X1225" s="61"/>
      <c r="Y1225" s="61"/>
      <c r="Z1225" s="61"/>
      <c r="AA1225" s="61"/>
      <c r="AB1225" s="61"/>
      <c r="AC1225" s="61"/>
      <c r="AD1225" s="61"/>
      <c r="AE1225" s="61"/>
      <c r="AF1225" s="61"/>
      <c r="AG1225" s="61"/>
      <c r="AH1225" s="61"/>
      <c r="AI1225" s="61"/>
      <c r="AJ1225" s="61"/>
      <c r="AK1225" s="61"/>
      <c r="AL1225" s="61"/>
      <c r="AM1225" s="61"/>
      <c r="AN1225" s="61"/>
      <c r="AO1225" s="61"/>
      <c r="AP1225" s="61"/>
      <c r="AQ1225" s="61"/>
      <c r="AR1225" s="61"/>
      <c r="AS1225" s="61"/>
      <c r="AT1225" s="61"/>
      <c r="AU1225" s="61"/>
      <c r="AV1225" s="61"/>
      <c r="AW1225" s="61"/>
      <c r="AX1225" s="61"/>
      <c r="AY1225" s="61"/>
      <c r="AZ1225" s="62"/>
    </row>
    <row r="1226" spans="2:52" ht="10" hidden="1" customHeight="1">
      <c r="B1226" s="61"/>
      <c r="C1226" s="61"/>
      <c r="D1226" s="61"/>
      <c r="E1226" s="61"/>
      <c r="F1226" s="61"/>
      <c r="G1226" s="61"/>
      <c r="H1226" s="61"/>
      <c r="I1226" s="61"/>
      <c r="J1226" s="61"/>
      <c r="K1226" s="61"/>
      <c r="L1226" s="61"/>
      <c r="M1226" s="61"/>
      <c r="N1226" s="61"/>
      <c r="O1226" s="61"/>
      <c r="P1226" s="61"/>
      <c r="Q1226" s="61"/>
      <c r="R1226" s="61"/>
      <c r="S1226" s="61"/>
      <c r="T1226" s="61"/>
      <c r="U1226" s="61"/>
      <c r="V1226" s="61"/>
      <c r="W1226" s="61"/>
      <c r="X1226" s="61"/>
      <c r="Y1226" s="61"/>
      <c r="Z1226" s="61"/>
      <c r="AA1226" s="61"/>
      <c r="AB1226" s="61"/>
      <c r="AC1226" s="61"/>
      <c r="AD1226" s="61"/>
      <c r="AE1226" s="61"/>
      <c r="AF1226" s="61"/>
      <c r="AG1226" s="61"/>
      <c r="AH1226" s="61"/>
      <c r="AI1226" s="61"/>
      <c r="AJ1226" s="61"/>
      <c r="AK1226" s="61"/>
      <c r="AL1226" s="61"/>
      <c r="AM1226" s="61"/>
      <c r="AN1226" s="61"/>
      <c r="AO1226" s="61"/>
      <c r="AP1226" s="61"/>
      <c r="AQ1226" s="61"/>
      <c r="AR1226" s="61"/>
      <c r="AS1226" s="61"/>
      <c r="AT1226" s="61"/>
      <c r="AU1226" s="61"/>
      <c r="AV1226" s="61"/>
      <c r="AW1226" s="61"/>
      <c r="AX1226" s="61"/>
      <c r="AY1226" s="61"/>
      <c r="AZ1226" s="62"/>
    </row>
    <row r="1227" spans="2:52" ht="10" hidden="1" customHeight="1">
      <c r="B1227" s="61"/>
      <c r="C1227" s="61"/>
      <c r="D1227" s="61"/>
      <c r="E1227" s="61"/>
      <c r="F1227" s="61"/>
      <c r="G1227" s="61"/>
      <c r="H1227" s="61"/>
      <c r="I1227" s="61"/>
      <c r="J1227" s="61"/>
      <c r="K1227" s="61"/>
      <c r="L1227" s="61"/>
      <c r="M1227" s="61"/>
      <c r="N1227" s="61"/>
      <c r="O1227" s="61"/>
      <c r="P1227" s="61"/>
      <c r="Q1227" s="61"/>
      <c r="R1227" s="61"/>
      <c r="S1227" s="61"/>
      <c r="T1227" s="61"/>
      <c r="U1227" s="61"/>
      <c r="V1227" s="61"/>
      <c r="W1227" s="61"/>
      <c r="X1227" s="61"/>
      <c r="Y1227" s="61"/>
      <c r="Z1227" s="61"/>
      <c r="AA1227" s="61"/>
      <c r="AB1227" s="61"/>
      <c r="AC1227" s="61"/>
      <c r="AD1227" s="61"/>
      <c r="AE1227" s="61"/>
      <c r="AF1227" s="61"/>
      <c r="AG1227" s="61"/>
      <c r="AH1227" s="61"/>
      <c r="AI1227" s="61"/>
      <c r="AJ1227" s="61"/>
      <c r="AK1227" s="61"/>
      <c r="AL1227" s="61"/>
      <c r="AM1227" s="61"/>
      <c r="AN1227" s="61"/>
      <c r="AO1227" s="61"/>
      <c r="AP1227" s="61"/>
      <c r="AQ1227" s="61"/>
      <c r="AR1227" s="61"/>
      <c r="AS1227" s="61"/>
      <c r="AT1227" s="61"/>
      <c r="AU1227" s="61"/>
      <c r="AV1227" s="61"/>
      <c r="AW1227" s="61"/>
      <c r="AX1227" s="61"/>
      <c r="AY1227" s="61"/>
      <c r="AZ1227" s="62"/>
    </row>
    <row r="1228" spans="2:52" ht="10" hidden="1" customHeight="1">
      <c r="B1228" s="61"/>
      <c r="C1228" s="61"/>
      <c r="D1228" s="61"/>
      <c r="E1228" s="61"/>
      <c r="F1228" s="61"/>
      <c r="G1228" s="61"/>
      <c r="H1228" s="61"/>
      <c r="I1228" s="61"/>
      <c r="J1228" s="61"/>
      <c r="K1228" s="61"/>
      <c r="L1228" s="61"/>
      <c r="M1228" s="61"/>
      <c r="N1228" s="61"/>
      <c r="O1228" s="61"/>
      <c r="P1228" s="61"/>
      <c r="Q1228" s="61"/>
      <c r="R1228" s="61"/>
      <c r="S1228" s="61"/>
      <c r="T1228" s="61"/>
      <c r="U1228" s="61"/>
      <c r="V1228" s="61"/>
      <c r="W1228" s="61"/>
      <c r="X1228" s="61"/>
      <c r="Y1228" s="61"/>
      <c r="Z1228" s="61"/>
      <c r="AA1228" s="61"/>
      <c r="AB1228" s="61"/>
      <c r="AC1228" s="61"/>
      <c r="AD1228" s="61"/>
      <c r="AE1228" s="61"/>
      <c r="AF1228" s="61"/>
      <c r="AG1228" s="61"/>
      <c r="AH1228" s="61"/>
      <c r="AI1228" s="61"/>
      <c r="AJ1228" s="61"/>
      <c r="AK1228" s="61"/>
      <c r="AL1228" s="61"/>
      <c r="AM1228" s="61"/>
      <c r="AN1228" s="61"/>
      <c r="AO1228" s="61"/>
      <c r="AP1228" s="61"/>
      <c r="AQ1228" s="61"/>
      <c r="AR1228" s="61"/>
      <c r="AS1228" s="61"/>
      <c r="AT1228" s="61"/>
      <c r="AU1228" s="61"/>
      <c r="AV1228" s="61"/>
      <c r="AW1228" s="61"/>
      <c r="AX1228" s="61"/>
      <c r="AY1228" s="61"/>
      <c r="AZ1228" s="61"/>
    </row>
    <row r="1229" spans="2:52" ht="10" hidden="1" customHeight="1">
      <c r="B1229" s="61"/>
      <c r="C1229" s="61"/>
      <c r="D1229" s="61"/>
      <c r="E1229" s="61"/>
      <c r="F1229" s="61"/>
      <c r="G1229" s="61"/>
      <c r="H1229" s="61"/>
      <c r="I1229" s="61"/>
      <c r="J1229" s="61"/>
      <c r="K1229" s="61"/>
      <c r="L1229" s="61"/>
      <c r="M1229" s="61"/>
      <c r="N1229" s="61"/>
      <c r="O1229" s="61"/>
      <c r="P1229" s="61"/>
      <c r="Q1229" s="61"/>
      <c r="R1229" s="61"/>
      <c r="S1229" s="61"/>
      <c r="T1229" s="61"/>
      <c r="U1229" s="61"/>
      <c r="V1229" s="61"/>
      <c r="W1229" s="61"/>
      <c r="X1229" s="61"/>
      <c r="Y1229" s="61"/>
      <c r="Z1229" s="61"/>
      <c r="AA1229" s="61"/>
      <c r="AB1229" s="61"/>
      <c r="AC1229" s="61"/>
      <c r="AD1229" s="61"/>
      <c r="AE1229" s="61"/>
      <c r="AF1229" s="61"/>
      <c r="AG1229" s="61"/>
      <c r="AH1229" s="61"/>
      <c r="AI1229" s="61"/>
      <c r="AJ1229" s="61"/>
      <c r="AK1229" s="61"/>
      <c r="AL1229" s="61"/>
      <c r="AM1229" s="61"/>
      <c r="AN1229" s="61"/>
      <c r="AO1229" s="61"/>
      <c r="AP1229" s="61"/>
      <c r="AQ1229" s="61"/>
      <c r="AR1229" s="61"/>
      <c r="AS1229" s="61"/>
      <c r="AT1229" s="61"/>
      <c r="AU1229" s="61"/>
      <c r="AV1229" s="61"/>
      <c r="AW1229" s="61"/>
      <c r="AX1229" s="61"/>
      <c r="AY1229" s="61"/>
      <c r="AZ1229" s="61"/>
    </row>
    <row r="1230" spans="2:52" ht="10" hidden="1" customHeight="1">
      <c r="B1230" s="61"/>
      <c r="C1230" s="61"/>
      <c r="D1230" s="61"/>
      <c r="E1230" s="61"/>
      <c r="F1230" s="61"/>
      <c r="G1230" s="61"/>
      <c r="H1230" s="61"/>
      <c r="I1230" s="61"/>
      <c r="J1230" s="61"/>
      <c r="K1230" s="61"/>
      <c r="L1230" s="61"/>
      <c r="M1230" s="61"/>
      <c r="N1230" s="61"/>
      <c r="O1230" s="61"/>
      <c r="P1230" s="61"/>
      <c r="Q1230" s="61"/>
      <c r="R1230" s="61"/>
      <c r="S1230" s="61"/>
      <c r="T1230" s="61"/>
      <c r="U1230" s="61"/>
      <c r="V1230" s="61"/>
      <c r="W1230" s="61"/>
      <c r="X1230" s="61"/>
      <c r="Y1230" s="61"/>
      <c r="Z1230" s="61"/>
      <c r="AA1230" s="61"/>
      <c r="AB1230" s="61"/>
      <c r="AC1230" s="61"/>
      <c r="AD1230" s="61"/>
      <c r="AE1230" s="61"/>
      <c r="AF1230" s="61"/>
      <c r="AG1230" s="61"/>
      <c r="AH1230" s="61"/>
      <c r="AI1230" s="61"/>
      <c r="AJ1230" s="61"/>
      <c r="AK1230" s="61"/>
      <c r="AL1230" s="61"/>
      <c r="AM1230" s="61"/>
      <c r="AN1230" s="61"/>
      <c r="AO1230" s="61"/>
      <c r="AP1230" s="61"/>
      <c r="AQ1230" s="61"/>
      <c r="AR1230" s="61"/>
      <c r="AS1230" s="61"/>
      <c r="AT1230" s="61"/>
      <c r="AU1230" s="61"/>
      <c r="AV1230" s="61"/>
      <c r="AW1230" s="61"/>
      <c r="AX1230" s="61"/>
      <c r="AY1230" s="61"/>
      <c r="AZ1230" s="61"/>
    </row>
    <row r="1231" spans="2:52" ht="10" hidden="1" customHeight="1">
      <c r="B1231" s="61"/>
      <c r="C1231" s="61"/>
      <c r="D1231" s="61"/>
      <c r="E1231" s="61"/>
      <c r="F1231" s="61"/>
      <c r="G1231" s="61"/>
      <c r="H1231" s="61"/>
      <c r="I1231" s="61"/>
      <c r="J1231" s="61"/>
      <c r="K1231" s="61"/>
      <c r="L1231" s="61"/>
      <c r="M1231" s="61"/>
      <c r="N1231" s="61"/>
      <c r="O1231" s="61"/>
      <c r="P1231" s="61"/>
      <c r="Q1231" s="61"/>
      <c r="R1231" s="61"/>
      <c r="S1231" s="61"/>
      <c r="T1231" s="61"/>
      <c r="U1231" s="61"/>
      <c r="V1231" s="61"/>
      <c r="W1231" s="61"/>
      <c r="X1231" s="61"/>
      <c r="Y1231" s="61"/>
      <c r="Z1231" s="61"/>
      <c r="AA1231" s="61"/>
      <c r="AB1231" s="61"/>
      <c r="AC1231" s="61"/>
      <c r="AD1231" s="61"/>
      <c r="AE1231" s="61"/>
      <c r="AF1231" s="61"/>
      <c r="AG1231" s="61"/>
      <c r="AH1231" s="61"/>
      <c r="AI1231" s="61"/>
      <c r="AJ1231" s="61"/>
      <c r="AK1231" s="61"/>
      <c r="AL1231" s="61"/>
      <c r="AM1231" s="61"/>
      <c r="AN1231" s="61"/>
      <c r="AO1231" s="61"/>
      <c r="AP1231" s="61"/>
      <c r="AQ1231" s="61"/>
      <c r="AR1231" s="61"/>
      <c r="AS1231" s="61"/>
      <c r="AT1231" s="61"/>
      <c r="AU1231" s="61"/>
      <c r="AV1231" s="61"/>
      <c r="AW1231" s="61"/>
      <c r="AX1231" s="61"/>
      <c r="AY1231" s="61"/>
      <c r="AZ1231" s="61"/>
    </row>
    <row r="1232" spans="2:52" ht="10" hidden="1" customHeight="1">
      <c r="B1232" s="61"/>
      <c r="C1232" s="61"/>
      <c r="D1232" s="61"/>
      <c r="E1232" s="61"/>
      <c r="F1232" s="61"/>
      <c r="G1232" s="61"/>
      <c r="H1232" s="61"/>
      <c r="I1232" s="61"/>
      <c r="J1232" s="61"/>
      <c r="K1232" s="61"/>
      <c r="L1232" s="61"/>
      <c r="M1232" s="61"/>
      <c r="N1232" s="61"/>
      <c r="O1232" s="61"/>
      <c r="P1232" s="61"/>
      <c r="Q1232" s="61"/>
      <c r="R1232" s="61"/>
      <c r="S1232" s="61"/>
      <c r="T1232" s="61"/>
      <c r="U1232" s="61"/>
      <c r="V1232" s="61"/>
      <c r="W1232" s="61"/>
      <c r="X1232" s="61"/>
      <c r="Y1232" s="61"/>
      <c r="Z1232" s="61"/>
      <c r="AA1232" s="61"/>
      <c r="AB1232" s="61"/>
      <c r="AC1232" s="61"/>
      <c r="AD1232" s="61"/>
      <c r="AE1232" s="61"/>
      <c r="AF1232" s="61"/>
      <c r="AG1232" s="61"/>
      <c r="AH1232" s="61"/>
      <c r="AI1232" s="61"/>
      <c r="AJ1232" s="61"/>
      <c r="AK1232" s="61"/>
      <c r="AL1232" s="61"/>
      <c r="AM1232" s="61"/>
      <c r="AN1232" s="61"/>
      <c r="AO1232" s="61"/>
      <c r="AP1232" s="61"/>
      <c r="AQ1232" s="61"/>
      <c r="AR1232" s="61"/>
      <c r="AS1232" s="61"/>
      <c r="AT1232" s="61"/>
      <c r="AU1232" s="61"/>
      <c r="AV1232" s="61"/>
      <c r="AW1232" s="61"/>
      <c r="AX1232" s="61"/>
      <c r="AY1232" s="61"/>
      <c r="AZ1232" s="61"/>
    </row>
    <row r="1233" spans="2:52" ht="10" hidden="1" customHeight="1">
      <c r="B1233" s="61"/>
      <c r="C1233" s="61"/>
      <c r="D1233" s="61"/>
      <c r="E1233" s="61"/>
      <c r="F1233" s="61"/>
      <c r="G1233" s="61"/>
      <c r="H1233" s="61"/>
      <c r="I1233" s="61"/>
      <c r="J1233" s="61"/>
      <c r="K1233" s="61"/>
      <c r="L1233" s="61"/>
      <c r="M1233" s="61"/>
      <c r="N1233" s="61"/>
      <c r="O1233" s="61"/>
      <c r="P1233" s="61"/>
      <c r="Q1233" s="61"/>
      <c r="R1233" s="61"/>
      <c r="S1233" s="61"/>
      <c r="T1233" s="61"/>
      <c r="U1233" s="61"/>
      <c r="V1233" s="61"/>
      <c r="W1233" s="61"/>
      <c r="X1233" s="61"/>
      <c r="Y1233" s="61"/>
      <c r="Z1233" s="61"/>
      <c r="AA1233" s="61"/>
      <c r="AB1233" s="61"/>
      <c r="AC1233" s="61"/>
      <c r="AD1233" s="61"/>
      <c r="AE1233" s="61"/>
      <c r="AF1233" s="61"/>
      <c r="AG1233" s="61"/>
      <c r="AH1233" s="61"/>
      <c r="AI1233" s="61"/>
      <c r="AJ1233" s="61"/>
      <c r="AK1233" s="61"/>
      <c r="AL1233" s="61"/>
      <c r="AM1233" s="61"/>
      <c r="AN1233" s="61"/>
      <c r="AO1233" s="61"/>
      <c r="AP1233" s="61"/>
      <c r="AQ1233" s="61"/>
      <c r="AR1233" s="61"/>
      <c r="AS1233" s="61"/>
      <c r="AT1233" s="61"/>
      <c r="AU1233" s="61"/>
      <c r="AV1233" s="61"/>
      <c r="AW1233" s="61"/>
      <c r="AX1233" s="61"/>
      <c r="AY1233" s="61"/>
      <c r="AZ1233" s="61"/>
    </row>
    <row r="1234" spans="2:52" ht="10" hidden="1" customHeight="1">
      <c r="B1234" s="61"/>
      <c r="C1234" s="61"/>
      <c r="D1234" s="61"/>
      <c r="E1234" s="61"/>
      <c r="F1234" s="61"/>
      <c r="G1234" s="61"/>
      <c r="H1234" s="61"/>
      <c r="I1234" s="61"/>
      <c r="J1234" s="61"/>
      <c r="K1234" s="61"/>
      <c r="L1234" s="61"/>
      <c r="M1234" s="61"/>
      <c r="N1234" s="61"/>
      <c r="O1234" s="61"/>
      <c r="P1234" s="61"/>
      <c r="Q1234" s="61"/>
      <c r="R1234" s="61"/>
      <c r="S1234" s="61"/>
      <c r="T1234" s="61"/>
      <c r="U1234" s="61"/>
      <c r="V1234" s="61"/>
      <c r="W1234" s="61"/>
      <c r="X1234" s="61"/>
      <c r="Y1234" s="61"/>
      <c r="Z1234" s="61"/>
      <c r="AA1234" s="61"/>
      <c r="AB1234" s="61"/>
      <c r="AC1234" s="61"/>
      <c r="AD1234" s="61"/>
      <c r="AE1234" s="61"/>
      <c r="AF1234" s="61"/>
      <c r="AG1234" s="61"/>
      <c r="AH1234" s="61"/>
      <c r="AI1234" s="61"/>
      <c r="AJ1234" s="61"/>
      <c r="AK1234" s="61"/>
      <c r="AL1234" s="61"/>
      <c r="AM1234" s="61"/>
      <c r="AN1234" s="61"/>
      <c r="AO1234" s="61"/>
      <c r="AP1234" s="61"/>
      <c r="AQ1234" s="61"/>
      <c r="AR1234" s="61"/>
      <c r="AS1234" s="61"/>
      <c r="AT1234" s="61"/>
      <c r="AU1234" s="61"/>
      <c r="AV1234" s="61"/>
      <c r="AW1234" s="61"/>
      <c r="AX1234" s="61"/>
      <c r="AY1234" s="61"/>
      <c r="AZ1234" s="61"/>
    </row>
    <row r="1235" spans="2:52" ht="10" hidden="1" customHeight="1">
      <c r="B1235" s="61"/>
      <c r="C1235" s="61"/>
      <c r="D1235" s="61"/>
      <c r="E1235" s="61"/>
      <c r="F1235" s="61"/>
      <c r="G1235" s="61"/>
      <c r="H1235" s="61"/>
      <c r="I1235" s="61"/>
      <c r="J1235" s="61"/>
      <c r="K1235" s="61"/>
      <c r="L1235" s="61"/>
      <c r="M1235" s="61"/>
      <c r="N1235" s="61"/>
      <c r="O1235" s="61"/>
      <c r="P1235" s="61"/>
      <c r="Q1235" s="61"/>
      <c r="R1235" s="61"/>
      <c r="S1235" s="61"/>
      <c r="T1235" s="61"/>
      <c r="U1235" s="61"/>
      <c r="V1235" s="61"/>
      <c r="W1235" s="61"/>
      <c r="X1235" s="61"/>
      <c r="Y1235" s="61"/>
      <c r="Z1235" s="61"/>
      <c r="AA1235" s="61"/>
      <c r="AB1235" s="61"/>
      <c r="AC1235" s="61"/>
      <c r="AD1235" s="61"/>
      <c r="AE1235" s="61"/>
      <c r="AF1235" s="61"/>
      <c r="AG1235" s="61"/>
      <c r="AH1235" s="61"/>
      <c r="AI1235" s="61"/>
      <c r="AJ1235" s="61"/>
      <c r="AK1235" s="61"/>
      <c r="AL1235" s="61"/>
      <c r="AM1235" s="61"/>
      <c r="AN1235" s="61"/>
      <c r="AO1235" s="61"/>
      <c r="AP1235" s="61"/>
      <c r="AQ1235" s="61"/>
      <c r="AR1235" s="61"/>
      <c r="AS1235" s="61"/>
      <c r="AT1235" s="61"/>
      <c r="AU1235" s="61"/>
      <c r="AV1235" s="61"/>
      <c r="AW1235" s="61"/>
      <c r="AX1235" s="61"/>
      <c r="AY1235" s="61"/>
      <c r="AZ1235" s="61"/>
    </row>
    <row r="1236" spans="2:52" ht="10" hidden="1" customHeight="1">
      <c r="B1236" s="61"/>
      <c r="C1236" s="61"/>
      <c r="D1236" s="61"/>
      <c r="E1236" s="61"/>
      <c r="F1236" s="61"/>
      <c r="G1236" s="61"/>
      <c r="H1236" s="61"/>
      <c r="I1236" s="61"/>
      <c r="J1236" s="61"/>
      <c r="K1236" s="61"/>
      <c r="L1236" s="61"/>
      <c r="M1236" s="61"/>
      <c r="N1236" s="61"/>
      <c r="O1236" s="61"/>
      <c r="P1236" s="61"/>
      <c r="Q1236" s="61"/>
      <c r="R1236" s="61"/>
      <c r="S1236" s="61"/>
      <c r="T1236" s="61"/>
      <c r="U1236" s="61"/>
      <c r="V1236" s="61"/>
      <c r="W1236" s="61"/>
      <c r="X1236" s="61"/>
      <c r="Y1236" s="61"/>
      <c r="Z1236" s="61"/>
      <c r="AA1236" s="61"/>
      <c r="AB1236" s="61"/>
      <c r="AC1236" s="61"/>
      <c r="AD1236" s="61"/>
      <c r="AE1236" s="61"/>
      <c r="AF1236" s="61"/>
      <c r="AG1236" s="61"/>
      <c r="AH1236" s="61"/>
      <c r="AI1236" s="61"/>
      <c r="AJ1236" s="61"/>
      <c r="AK1236" s="61"/>
      <c r="AL1236" s="61"/>
      <c r="AM1236" s="61"/>
      <c r="AN1236" s="61"/>
      <c r="AO1236" s="61"/>
      <c r="AP1236" s="61"/>
      <c r="AQ1236" s="61"/>
      <c r="AR1236" s="61"/>
      <c r="AS1236" s="61"/>
      <c r="AT1236" s="61"/>
      <c r="AU1236" s="61"/>
      <c r="AV1236" s="61"/>
      <c r="AW1236" s="61"/>
      <c r="AX1236" s="61"/>
      <c r="AY1236" s="61"/>
      <c r="AZ1236" s="61"/>
    </row>
    <row r="1237" spans="2:52" ht="10" hidden="1" customHeight="1">
      <c r="B1237" s="61"/>
      <c r="C1237" s="61"/>
      <c r="D1237" s="61"/>
      <c r="E1237" s="61"/>
      <c r="F1237" s="61"/>
      <c r="G1237" s="61"/>
      <c r="H1237" s="61"/>
      <c r="I1237" s="61"/>
      <c r="J1237" s="61"/>
      <c r="K1237" s="61"/>
      <c r="L1237" s="61"/>
      <c r="M1237" s="61"/>
      <c r="N1237" s="61"/>
      <c r="O1237" s="61"/>
      <c r="P1237" s="61"/>
      <c r="Q1237" s="61"/>
      <c r="R1237" s="61"/>
      <c r="S1237" s="61"/>
      <c r="T1237" s="61"/>
      <c r="U1237" s="61"/>
      <c r="V1237" s="61"/>
      <c r="W1237" s="61"/>
      <c r="X1237" s="61"/>
      <c r="Y1237" s="61"/>
      <c r="Z1237" s="61"/>
      <c r="AA1237" s="61"/>
      <c r="AB1237" s="61"/>
      <c r="AC1237" s="61"/>
      <c r="AD1237" s="61"/>
      <c r="AE1237" s="61"/>
      <c r="AF1237" s="61"/>
      <c r="AG1237" s="61"/>
      <c r="AH1237" s="61"/>
      <c r="AI1237" s="61"/>
      <c r="AJ1237" s="61"/>
      <c r="AK1237" s="61"/>
      <c r="AL1237" s="61"/>
      <c r="AM1237" s="61"/>
      <c r="AN1237" s="61"/>
      <c r="AO1237" s="61"/>
      <c r="AP1237" s="61"/>
      <c r="AQ1237" s="61"/>
      <c r="AR1237" s="61"/>
      <c r="AS1237" s="61"/>
      <c r="AT1237" s="61"/>
      <c r="AU1237" s="61"/>
      <c r="AV1237" s="61"/>
      <c r="AW1237" s="61"/>
      <c r="AX1237" s="61"/>
      <c r="AY1237" s="61"/>
      <c r="AZ1237" s="61"/>
    </row>
    <row r="1238" spans="2:52" ht="10" hidden="1" customHeight="1">
      <c r="B1238" s="61"/>
      <c r="C1238" s="61"/>
      <c r="D1238" s="61"/>
      <c r="E1238" s="61"/>
      <c r="F1238" s="61"/>
      <c r="G1238" s="61"/>
      <c r="H1238" s="61"/>
      <c r="I1238" s="61"/>
      <c r="J1238" s="61"/>
      <c r="K1238" s="61"/>
      <c r="L1238" s="61"/>
      <c r="M1238" s="61"/>
      <c r="N1238" s="61"/>
      <c r="O1238" s="61"/>
      <c r="P1238" s="61"/>
      <c r="Q1238" s="61"/>
      <c r="R1238" s="61"/>
      <c r="S1238" s="61"/>
      <c r="T1238" s="61"/>
      <c r="U1238" s="61"/>
      <c r="V1238" s="61"/>
      <c r="W1238" s="61"/>
      <c r="X1238" s="61"/>
      <c r="Y1238" s="61"/>
      <c r="Z1238" s="61"/>
      <c r="AA1238" s="61"/>
      <c r="AB1238" s="61"/>
      <c r="AC1238" s="61"/>
      <c r="AD1238" s="61"/>
      <c r="AE1238" s="61"/>
      <c r="AF1238" s="61"/>
      <c r="AG1238" s="61"/>
      <c r="AH1238" s="61"/>
      <c r="AI1238" s="61"/>
      <c r="AJ1238" s="61"/>
      <c r="AK1238" s="61"/>
      <c r="AL1238" s="61"/>
      <c r="AM1238" s="61"/>
      <c r="AN1238" s="61"/>
      <c r="AO1238" s="61"/>
      <c r="AP1238" s="61"/>
      <c r="AQ1238" s="61"/>
      <c r="AR1238" s="61"/>
      <c r="AS1238" s="61"/>
      <c r="AT1238" s="61"/>
      <c r="AU1238" s="61"/>
      <c r="AV1238" s="61"/>
      <c r="AW1238" s="61"/>
      <c r="AX1238" s="61"/>
      <c r="AY1238" s="61"/>
      <c r="AZ1238" s="61"/>
    </row>
    <row r="1239" spans="2:52" ht="10" hidden="1" customHeight="1">
      <c r="B1239" s="61"/>
      <c r="C1239" s="61"/>
      <c r="D1239" s="61"/>
      <c r="E1239" s="61"/>
      <c r="F1239" s="61"/>
      <c r="G1239" s="61"/>
      <c r="H1239" s="61"/>
      <c r="I1239" s="61"/>
      <c r="J1239" s="61"/>
      <c r="K1239" s="61"/>
      <c r="L1239" s="61"/>
      <c r="M1239" s="61"/>
      <c r="N1239" s="61"/>
      <c r="O1239" s="61"/>
      <c r="P1239" s="61"/>
      <c r="Q1239" s="61"/>
      <c r="R1239" s="61"/>
      <c r="S1239" s="61"/>
      <c r="T1239" s="61"/>
      <c r="U1239" s="61"/>
      <c r="V1239" s="61"/>
      <c r="W1239" s="61"/>
      <c r="X1239" s="61"/>
      <c r="Y1239" s="61"/>
      <c r="Z1239" s="61"/>
      <c r="AA1239" s="61"/>
      <c r="AB1239" s="61"/>
      <c r="AC1239" s="61"/>
      <c r="AD1239" s="61"/>
      <c r="AE1239" s="61"/>
      <c r="AF1239" s="61"/>
      <c r="AG1239" s="61"/>
      <c r="AH1239" s="61"/>
      <c r="AI1239" s="61"/>
      <c r="AJ1239" s="61"/>
      <c r="AK1239" s="61"/>
      <c r="AL1239" s="61"/>
      <c r="AM1239" s="61"/>
      <c r="AN1239" s="61"/>
      <c r="AO1239" s="61"/>
      <c r="AP1239" s="61"/>
      <c r="AQ1239" s="61"/>
      <c r="AR1239" s="61"/>
      <c r="AS1239" s="61"/>
      <c r="AT1239" s="61"/>
      <c r="AU1239" s="61"/>
      <c r="AV1239" s="61"/>
      <c r="AW1239" s="61"/>
      <c r="AX1239" s="61"/>
      <c r="AY1239" s="61"/>
      <c r="AZ1239" s="61"/>
    </row>
    <row r="1240" spans="2:52" ht="10" hidden="1" customHeight="1">
      <c r="B1240" s="61"/>
      <c r="C1240" s="61"/>
      <c r="D1240" s="61"/>
      <c r="E1240" s="61"/>
      <c r="F1240" s="61"/>
      <c r="G1240" s="61"/>
      <c r="H1240" s="61"/>
      <c r="I1240" s="61"/>
      <c r="J1240" s="61"/>
      <c r="K1240" s="61"/>
      <c r="L1240" s="61"/>
      <c r="M1240" s="61"/>
      <c r="N1240" s="61"/>
      <c r="O1240" s="61"/>
      <c r="P1240" s="61"/>
      <c r="Q1240" s="61"/>
      <c r="R1240" s="61"/>
      <c r="S1240" s="61"/>
      <c r="T1240" s="61"/>
      <c r="U1240" s="61"/>
      <c r="V1240" s="61"/>
      <c r="W1240" s="61"/>
      <c r="X1240" s="61"/>
      <c r="Y1240" s="61"/>
      <c r="Z1240" s="61"/>
      <c r="AA1240" s="61"/>
      <c r="AB1240" s="61"/>
      <c r="AC1240" s="61"/>
      <c r="AD1240" s="61"/>
      <c r="AE1240" s="61"/>
      <c r="AF1240" s="61"/>
      <c r="AG1240" s="61"/>
      <c r="AH1240" s="61"/>
      <c r="AI1240" s="61"/>
      <c r="AJ1240" s="61"/>
      <c r="AK1240" s="61"/>
      <c r="AL1240" s="61"/>
      <c r="AM1240" s="61"/>
      <c r="AN1240" s="61"/>
      <c r="AO1240" s="61"/>
      <c r="AP1240" s="61"/>
      <c r="AQ1240" s="61"/>
      <c r="AR1240" s="61"/>
      <c r="AS1240" s="61"/>
      <c r="AT1240" s="61"/>
      <c r="AU1240" s="61"/>
      <c r="AV1240" s="61"/>
      <c r="AW1240" s="61"/>
      <c r="AX1240" s="61"/>
      <c r="AY1240" s="61"/>
      <c r="AZ1240" s="61"/>
    </row>
    <row r="1241" spans="2:52" ht="10" hidden="1" customHeight="1">
      <c r="B1241" s="61"/>
      <c r="C1241" s="61"/>
      <c r="D1241" s="61"/>
      <c r="E1241" s="61"/>
      <c r="F1241" s="61"/>
      <c r="G1241" s="61"/>
      <c r="H1241" s="61"/>
      <c r="I1241" s="61"/>
      <c r="J1241" s="61"/>
      <c r="K1241" s="61"/>
      <c r="L1241" s="61"/>
      <c r="M1241" s="61"/>
      <c r="N1241" s="61"/>
      <c r="O1241" s="61"/>
      <c r="P1241" s="61"/>
      <c r="Q1241" s="61"/>
      <c r="R1241" s="61"/>
      <c r="S1241" s="61"/>
      <c r="T1241" s="61"/>
      <c r="U1241" s="61"/>
      <c r="V1241" s="61"/>
      <c r="W1241" s="61"/>
      <c r="X1241" s="61"/>
      <c r="Y1241" s="61"/>
      <c r="Z1241" s="61"/>
      <c r="AA1241" s="61"/>
      <c r="AB1241" s="61"/>
      <c r="AC1241" s="61"/>
      <c r="AD1241" s="61"/>
      <c r="AE1241" s="61"/>
      <c r="AF1241" s="61"/>
      <c r="AG1241" s="61"/>
      <c r="AH1241" s="61"/>
      <c r="AI1241" s="61"/>
      <c r="AJ1241" s="61"/>
      <c r="AK1241" s="61"/>
      <c r="AL1241" s="61"/>
      <c r="AM1241" s="61"/>
      <c r="AN1241" s="61"/>
      <c r="AO1241" s="61"/>
      <c r="AP1241" s="61"/>
      <c r="AQ1241" s="61"/>
      <c r="AR1241" s="61"/>
      <c r="AS1241" s="61"/>
      <c r="AT1241" s="61"/>
      <c r="AU1241" s="61"/>
      <c r="AV1241" s="61"/>
      <c r="AW1241" s="61"/>
      <c r="AX1241" s="61"/>
      <c r="AY1241" s="61"/>
      <c r="AZ1241" s="61"/>
    </row>
    <row r="1242" spans="2:52" ht="10" hidden="1" customHeight="1">
      <c r="B1242" s="61"/>
      <c r="C1242" s="61"/>
      <c r="D1242" s="61"/>
      <c r="E1242" s="61"/>
      <c r="F1242" s="61"/>
      <c r="G1242" s="61"/>
      <c r="H1242" s="61"/>
      <c r="I1242" s="61"/>
      <c r="J1242" s="61"/>
      <c r="K1242" s="61"/>
      <c r="L1242" s="61"/>
      <c r="M1242" s="61"/>
      <c r="N1242" s="61"/>
      <c r="O1242" s="61"/>
      <c r="P1242" s="61"/>
      <c r="Q1242" s="61"/>
      <c r="R1242" s="61"/>
      <c r="S1242" s="61"/>
      <c r="T1242" s="61"/>
      <c r="U1242" s="61"/>
      <c r="V1242" s="61"/>
      <c r="W1242" s="61"/>
      <c r="X1242" s="61"/>
      <c r="Y1242" s="61"/>
      <c r="Z1242" s="61"/>
      <c r="AA1242" s="61"/>
      <c r="AB1242" s="61"/>
      <c r="AC1242" s="61"/>
      <c r="AD1242" s="61"/>
      <c r="AE1242" s="61"/>
      <c r="AF1242" s="61"/>
      <c r="AG1242" s="61"/>
      <c r="AH1242" s="61"/>
      <c r="AI1242" s="61"/>
      <c r="AJ1242" s="61"/>
      <c r="AK1242" s="61"/>
      <c r="AL1242" s="61"/>
      <c r="AM1242" s="61"/>
      <c r="AN1242" s="61"/>
      <c r="AO1242" s="61"/>
      <c r="AP1242" s="61"/>
      <c r="AQ1242" s="61"/>
      <c r="AR1242" s="61"/>
      <c r="AS1242" s="61"/>
      <c r="AT1242" s="61"/>
      <c r="AU1242" s="61"/>
      <c r="AV1242" s="61"/>
      <c r="AW1242" s="61"/>
      <c r="AX1242" s="61"/>
      <c r="AY1242" s="61"/>
      <c r="AZ1242" s="61"/>
    </row>
    <row r="1243" spans="2:52" ht="10" hidden="1" customHeight="1">
      <c r="B1243" s="61"/>
      <c r="C1243" s="61"/>
      <c r="D1243" s="61"/>
      <c r="E1243" s="61"/>
      <c r="F1243" s="61"/>
      <c r="G1243" s="61"/>
      <c r="H1243" s="61"/>
      <c r="I1243" s="61"/>
      <c r="J1243" s="61"/>
      <c r="K1243" s="61"/>
      <c r="L1243" s="61"/>
      <c r="M1243" s="61"/>
      <c r="N1243" s="61"/>
      <c r="O1243" s="61"/>
      <c r="P1243" s="61"/>
      <c r="Q1243" s="61"/>
      <c r="R1243" s="61"/>
      <c r="S1243" s="61"/>
      <c r="T1243" s="61"/>
      <c r="U1243" s="61"/>
      <c r="V1243" s="61"/>
      <c r="W1243" s="61"/>
      <c r="X1243" s="61"/>
      <c r="Y1243" s="61"/>
      <c r="Z1243" s="61"/>
      <c r="AA1243" s="61"/>
      <c r="AB1243" s="61"/>
      <c r="AC1243" s="61"/>
      <c r="AD1243" s="61"/>
      <c r="AE1243" s="61"/>
      <c r="AF1243" s="61"/>
      <c r="AG1243" s="61"/>
      <c r="AH1243" s="61"/>
      <c r="AI1243" s="61"/>
      <c r="AJ1243" s="61"/>
      <c r="AK1243" s="61"/>
      <c r="AL1243" s="61"/>
      <c r="AM1243" s="61"/>
      <c r="AN1243" s="61"/>
      <c r="AO1243" s="61"/>
      <c r="AP1243" s="61"/>
      <c r="AQ1243" s="61"/>
      <c r="AR1243" s="61"/>
      <c r="AS1243" s="61"/>
      <c r="AT1243" s="61"/>
      <c r="AU1243" s="61"/>
      <c r="AV1243" s="61"/>
      <c r="AW1243" s="61"/>
      <c r="AX1243" s="61"/>
      <c r="AY1243" s="61"/>
      <c r="AZ1243" s="61"/>
    </row>
    <row r="1244" spans="2:52" ht="10" hidden="1" customHeight="1">
      <c r="B1244" s="61"/>
      <c r="C1244" s="61"/>
      <c r="D1244" s="61"/>
      <c r="E1244" s="61"/>
      <c r="F1244" s="61"/>
      <c r="G1244" s="61"/>
      <c r="H1244" s="61"/>
      <c r="I1244" s="61"/>
      <c r="J1244" s="61"/>
      <c r="K1244" s="61"/>
      <c r="L1244" s="61"/>
      <c r="M1244" s="61"/>
      <c r="N1244" s="61"/>
      <c r="O1244" s="61"/>
      <c r="P1244" s="61"/>
      <c r="Q1244" s="61"/>
      <c r="R1244" s="61"/>
      <c r="S1244" s="61"/>
      <c r="T1244" s="61"/>
      <c r="U1244" s="61"/>
      <c r="V1244" s="61"/>
      <c r="W1244" s="61"/>
      <c r="X1244" s="61"/>
      <c r="Y1244" s="61"/>
      <c r="Z1244" s="61"/>
      <c r="AA1244" s="61"/>
      <c r="AB1244" s="61"/>
      <c r="AC1244" s="61"/>
      <c r="AD1244" s="61"/>
      <c r="AE1244" s="61"/>
      <c r="AF1244" s="61"/>
      <c r="AG1244" s="61"/>
      <c r="AH1244" s="61"/>
      <c r="AI1244" s="61"/>
      <c r="AJ1244" s="61"/>
      <c r="AK1244" s="61"/>
      <c r="AL1244" s="61"/>
      <c r="AM1244" s="61"/>
      <c r="AN1244" s="61"/>
      <c r="AO1244" s="61"/>
      <c r="AP1244" s="61"/>
      <c r="AQ1244" s="61"/>
      <c r="AR1244" s="61"/>
      <c r="AS1244" s="61"/>
      <c r="AT1244" s="61"/>
      <c r="AU1244" s="61"/>
      <c r="AV1244" s="61"/>
      <c r="AW1244" s="61"/>
      <c r="AX1244" s="61"/>
      <c r="AY1244" s="61"/>
      <c r="AZ1244" s="61"/>
    </row>
    <row r="1245" spans="2:52" ht="10" hidden="1" customHeight="1">
      <c r="B1245" s="61"/>
      <c r="C1245" s="61"/>
      <c r="D1245" s="61"/>
      <c r="E1245" s="61"/>
      <c r="F1245" s="61"/>
      <c r="G1245" s="61"/>
      <c r="H1245" s="61"/>
      <c r="I1245" s="61"/>
      <c r="J1245" s="61"/>
      <c r="K1245" s="61"/>
      <c r="L1245" s="61"/>
      <c r="M1245" s="61"/>
      <c r="N1245" s="61"/>
      <c r="O1245" s="61"/>
      <c r="P1245" s="61"/>
      <c r="Q1245" s="61"/>
      <c r="R1245" s="61"/>
      <c r="S1245" s="61"/>
      <c r="T1245" s="61"/>
      <c r="U1245" s="61"/>
      <c r="V1245" s="61"/>
      <c r="W1245" s="61"/>
      <c r="X1245" s="61"/>
      <c r="Y1245" s="61"/>
      <c r="Z1245" s="61"/>
      <c r="AA1245" s="61"/>
      <c r="AB1245" s="61"/>
      <c r="AC1245" s="61"/>
      <c r="AD1245" s="61"/>
      <c r="AE1245" s="61"/>
      <c r="AF1245" s="61"/>
      <c r="AG1245" s="61"/>
      <c r="AH1245" s="61"/>
      <c r="AI1245" s="61"/>
      <c r="AJ1245" s="61"/>
      <c r="AK1245" s="61"/>
      <c r="AL1245" s="61"/>
      <c r="AM1245" s="61"/>
      <c r="AN1245" s="61"/>
      <c r="AO1245" s="61"/>
      <c r="AP1245" s="61"/>
      <c r="AQ1245" s="61"/>
      <c r="AR1245" s="61"/>
      <c r="AS1245" s="61"/>
      <c r="AT1245" s="61"/>
      <c r="AU1245" s="61"/>
      <c r="AV1245" s="61"/>
      <c r="AW1245" s="61"/>
      <c r="AX1245" s="61"/>
      <c r="AY1245" s="61"/>
      <c r="AZ1245" s="61"/>
    </row>
    <row r="1246" spans="2:52" ht="10" hidden="1" customHeight="1">
      <c r="B1246" s="61"/>
      <c r="C1246" s="61"/>
      <c r="D1246" s="61"/>
      <c r="E1246" s="61"/>
      <c r="F1246" s="61"/>
      <c r="G1246" s="61"/>
      <c r="H1246" s="61"/>
      <c r="I1246" s="61"/>
      <c r="J1246" s="61"/>
      <c r="K1246" s="61"/>
      <c r="L1246" s="61"/>
      <c r="M1246" s="61"/>
      <c r="N1246" s="61"/>
      <c r="O1246" s="61"/>
      <c r="P1246" s="61"/>
      <c r="Q1246" s="61"/>
      <c r="R1246" s="61"/>
      <c r="S1246" s="61"/>
      <c r="T1246" s="61"/>
      <c r="U1246" s="61"/>
      <c r="V1246" s="61"/>
      <c r="W1246" s="61"/>
      <c r="X1246" s="61"/>
      <c r="Y1246" s="61"/>
      <c r="Z1246" s="61"/>
      <c r="AA1246" s="61"/>
      <c r="AB1246" s="61"/>
      <c r="AC1246" s="61"/>
      <c r="AD1246" s="61"/>
      <c r="AE1246" s="61"/>
      <c r="AF1246" s="61"/>
      <c r="AG1246" s="61"/>
      <c r="AH1246" s="61"/>
      <c r="AI1246" s="61"/>
      <c r="AJ1246" s="61"/>
      <c r="AK1246" s="61"/>
      <c r="AL1246" s="61"/>
      <c r="AM1246" s="61"/>
      <c r="AN1246" s="61"/>
      <c r="AO1246" s="61"/>
      <c r="AP1246" s="61"/>
      <c r="AQ1246" s="61"/>
      <c r="AR1246" s="61"/>
      <c r="AS1246" s="61"/>
      <c r="AT1246" s="61"/>
      <c r="AU1246" s="61"/>
      <c r="AV1246" s="61"/>
      <c r="AW1246" s="61"/>
      <c r="AX1246" s="61"/>
      <c r="AY1246" s="61"/>
      <c r="AZ1246" s="61"/>
    </row>
    <row r="1247" spans="2:52" ht="10" hidden="1" customHeight="1">
      <c r="B1247" s="61"/>
      <c r="C1247" s="61"/>
      <c r="D1247" s="61"/>
      <c r="E1247" s="61"/>
      <c r="F1247" s="61"/>
      <c r="G1247" s="61"/>
      <c r="H1247" s="61"/>
      <c r="I1247" s="61"/>
      <c r="J1247" s="61"/>
      <c r="K1247" s="61"/>
      <c r="L1247" s="61"/>
      <c r="M1247" s="61"/>
      <c r="N1247" s="61"/>
      <c r="O1247" s="61"/>
      <c r="P1247" s="61"/>
      <c r="Q1247" s="61"/>
      <c r="R1247" s="61"/>
      <c r="S1247" s="61"/>
      <c r="T1247" s="61"/>
      <c r="U1247" s="61"/>
      <c r="V1247" s="61"/>
      <c r="W1247" s="61"/>
      <c r="X1247" s="61"/>
      <c r="Y1247" s="61"/>
      <c r="Z1247" s="61"/>
      <c r="AA1247" s="61"/>
      <c r="AB1247" s="61"/>
      <c r="AC1247" s="61"/>
      <c r="AD1247" s="61"/>
      <c r="AE1247" s="61"/>
      <c r="AF1247" s="61"/>
      <c r="AG1247" s="61"/>
      <c r="AH1247" s="61"/>
      <c r="AI1247" s="61"/>
      <c r="AJ1247" s="61"/>
      <c r="AK1247" s="61"/>
      <c r="AL1247" s="61"/>
      <c r="AM1247" s="61"/>
      <c r="AN1247" s="61"/>
      <c r="AO1247" s="61"/>
      <c r="AP1247" s="61"/>
      <c r="AQ1247" s="61"/>
      <c r="AR1247" s="61"/>
      <c r="AS1247" s="61"/>
      <c r="AT1247" s="61"/>
      <c r="AU1247" s="61"/>
      <c r="AV1247" s="61"/>
      <c r="AW1247" s="61"/>
      <c r="AX1247" s="61"/>
      <c r="AY1247" s="61"/>
      <c r="AZ1247" s="61"/>
    </row>
    <row r="1248" spans="2:52" ht="10" hidden="1" customHeight="1">
      <c r="B1248" s="61"/>
      <c r="C1248" s="61"/>
      <c r="D1248" s="61"/>
      <c r="E1248" s="61"/>
      <c r="F1248" s="61"/>
      <c r="G1248" s="61"/>
      <c r="H1248" s="61"/>
      <c r="I1248" s="61"/>
      <c r="J1248" s="61"/>
      <c r="K1248" s="61"/>
      <c r="L1248" s="61"/>
      <c r="M1248" s="61"/>
      <c r="N1248" s="61"/>
      <c r="O1248" s="61"/>
      <c r="P1248" s="61"/>
      <c r="Q1248" s="61"/>
      <c r="R1248" s="61"/>
      <c r="S1248" s="61"/>
      <c r="T1248" s="61"/>
      <c r="U1248" s="61"/>
      <c r="V1248" s="61"/>
      <c r="W1248" s="61"/>
      <c r="X1248" s="61"/>
      <c r="Y1248" s="61"/>
      <c r="Z1248" s="61"/>
      <c r="AA1248" s="61"/>
      <c r="AB1248" s="61"/>
      <c r="AC1248" s="61"/>
      <c r="AD1248" s="61"/>
      <c r="AE1248" s="61"/>
      <c r="AF1248" s="61"/>
      <c r="AG1248" s="61"/>
      <c r="AH1248" s="61"/>
      <c r="AI1248" s="61"/>
      <c r="AJ1248" s="61"/>
      <c r="AK1248" s="61"/>
      <c r="AL1248" s="61"/>
      <c r="AM1248" s="61"/>
      <c r="AN1248" s="61"/>
      <c r="AO1248" s="61"/>
      <c r="AP1248" s="61"/>
      <c r="AQ1248" s="61"/>
      <c r="AR1248" s="61"/>
      <c r="AS1248" s="61"/>
      <c r="AT1248" s="61"/>
      <c r="AU1248" s="61"/>
      <c r="AV1248" s="61"/>
      <c r="AW1248" s="61"/>
      <c r="AX1248" s="61"/>
      <c r="AY1248" s="61"/>
      <c r="AZ1248" s="61"/>
    </row>
    <row r="1249" spans="2:52" ht="10" hidden="1" customHeight="1">
      <c r="B1249" s="61"/>
      <c r="C1249" s="61"/>
      <c r="D1249" s="61"/>
      <c r="E1249" s="61"/>
      <c r="F1249" s="61"/>
      <c r="G1249" s="61"/>
      <c r="H1249" s="61"/>
      <c r="I1249" s="61"/>
      <c r="J1249" s="61"/>
      <c r="K1249" s="61"/>
      <c r="L1249" s="61"/>
      <c r="M1249" s="61"/>
      <c r="N1249" s="61"/>
      <c r="O1249" s="61"/>
      <c r="P1249" s="61"/>
      <c r="Q1249" s="61"/>
      <c r="R1249" s="61"/>
      <c r="S1249" s="61"/>
      <c r="T1249" s="61"/>
      <c r="U1249" s="61"/>
      <c r="V1249" s="61"/>
      <c r="W1249" s="61"/>
      <c r="X1249" s="61"/>
      <c r="Y1249" s="61"/>
      <c r="Z1249" s="61"/>
      <c r="AA1249" s="61"/>
      <c r="AB1249" s="61"/>
      <c r="AC1249" s="61"/>
      <c r="AD1249" s="61"/>
      <c r="AE1249" s="61"/>
      <c r="AF1249" s="61"/>
      <c r="AG1249" s="61"/>
      <c r="AH1249" s="61"/>
      <c r="AI1249" s="61"/>
      <c r="AJ1249" s="61"/>
      <c r="AK1249" s="61"/>
      <c r="AL1249" s="61"/>
      <c r="AM1249" s="61"/>
      <c r="AN1249" s="61"/>
      <c r="AO1249" s="61"/>
      <c r="AP1249" s="61"/>
      <c r="AQ1249" s="61"/>
      <c r="AR1249" s="61"/>
      <c r="AS1249" s="61"/>
      <c r="AT1249" s="61"/>
      <c r="AU1249" s="61"/>
      <c r="AV1249" s="61"/>
      <c r="AW1249" s="61"/>
      <c r="AX1249" s="61"/>
      <c r="AY1249" s="61"/>
      <c r="AZ1249" s="61"/>
    </row>
    <row r="1250" spans="2:52" ht="10" hidden="1" customHeight="1">
      <c r="B1250" s="61"/>
      <c r="C1250" s="61"/>
      <c r="D1250" s="61"/>
      <c r="E1250" s="61"/>
      <c r="F1250" s="61"/>
      <c r="G1250" s="61"/>
      <c r="H1250" s="61"/>
      <c r="I1250" s="61"/>
      <c r="J1250" s="61"/>
      <c r="K1250" s="61"/>
      <c r="L1250" s="61"/>
      <c r="M1250" s="61"/>
      <c r="N1250" s="61"/>
      <c r="O1250" s="61"/>
      <c r="P1250" s="61"/>
      <c r="Q1250" s="61"/>
      <c r="R1250" s="61"/>
      <c r="S1250" s="61"/>
      <c r="T1250" s="61"/>
      <c r="U1250" s="61"/>
      <c r="V1250" s="61"/>
      <c r="W1250" s="61"/>
      <c r="X1250" s="61"/>
      <c r="Y1250" s="61"/>
      <c r="Z1250" s="61"/>
      <c r="AA1250" s="61"/>
      <c r="AB1250" s="61"/>
      <c r="AC1250" s="61"/>
      <c r="AD1250" s="61"/>
      <c r="AE1250" s="61"/>
      <c r="AF1250" s="61"/>
      <c r="AG1250" s="61"/>
      <c r="AH1250" s="61"/>
      <c r="AI1250" s="61"/>
      <c r="AJ1250" s="61"/>
      <c r="AK1250" s="61"/>
      <c r="AL1250" s="61"/>
      <c r="AM1250" s="61"/>
      <c r="AN1250" s="61"/>
      <c r="AO1250" s="61"/>
      <c r="AP1250" s="61"/>
      <c r="AQ1250" s="61"/>
      <c r="AR1250" s="61"/>
      <c r="AS1250" s="61"/>
      <c r="AT1250" s="61"/>
      <c r="AU1250" s="61"/>
      <c r="AV1250" s="61"/>
      <c r="AW1250" s="61"/>
      <c r="AX1250" s="61"/>
      <c r="AY1250" s="61"/>
      <c r="AZ1250" s="61"/>
    </row>
    <row r="1251" spans="2:52" ht="10" hidden="1" customHeight="1">
      <c r="B1251" s="61"/>
      <c r="C1251" s="61"/>
      <c r="D1251" s="61"/>
      <c r="E1251" s="61"/>
      <c r="F1251" s="61"/>
      <c r="G1251" s="61"/>
      <c r="H1251" s="61"/>
      <c r="I1251" s="61"/>
      <c r="J1251" s="61"/>
      <c r="K1251" s="61"/>
      <c r="L1251" s="61"/>
      <c r="M1251" s="61"/>
      <c r="N1251" s="61"/>
      <c r="O1251" s="61"/>
      <c r="P1251" s="61"/>
      <c r="Q1251" s="61"/>
      <c r="R1251" s="61"/>
      <c r="S1251" s="61"/>
      <c r="T1251" s="61"/>
      <c r="U1251" s="61"/>
      <c r="V1251" s="61"/>
      <c r="W1251" s="61"/>
      <c r="X1251" s="61"/>
      <c r="Y1251" s="61"/>
      <c r="Z1251" s="61"/>
      <c r="AA1251" s="61"/>
      <c r="AB1251" s="61"/>
      <c r="AC1251" s="61"/>
      <c r="AD1251" s="61"/>
      <c r="AE1251" s="61"/>
      <c r="AF1251" s="61"/>
      <c r="AG1251" s="61"/>
      <c r="AH1251" s="61"/>
      <c r="AI1251" s="61"/>
      <c r="AJ1251" s="61"/>
      <c r="AK1251" s="61"/>
      <c r="AL1251" s="61"/>
      <c r="AM1251" s="61"/>
      <c r="AN1251" s="61"/>
      <c r="AO1251" s="61"/>
      <c r="AP1251" s="61"/>
      <c r="AQ1251" s="61"/>
      <c r="AR1251" s="61"/>
      <c r="AS1251" s="61"/>
      <c r="AT1251" s="61"/>
      <c r="AU1251" s="61"/>
      <c r="AV1251" s="61"/>
      <c r="AW1251" s="61"/>
      <c r="AX1251" s="61"/>
      <c r="AY1251" s="61"/>
      <c r="AZ1251" s="61"/>
    </row>
    <row r="1252" spans="2:52" ht="10" hidden="1" customHeight="1">
      <c r="B1252" s="61"/>
      <c r="C1252" s="61"/>
      <c r="D1252" s="61"/>
      <c r="E1252" s="61"/>
      <c r="F1252" s="61"/>
      <c r="G1252" s="61"/>
      <c r="H1252" s="61"/>
      <c r="I1252" s="61"/>
      <c r="J1252" s="61"/>
      <c r="K1252" s="61"/>
      <c r="L1252" s="61"/>
      <c r="M1252" s="61"/>
      <c r="N1252" s="61"/>
      <c r="O1252" s="61"/>
      <c r="P1252" s="61"/>
      <c r="Q1252" s="61"/>
      <c r="R1252" s="61"/>
      <c r="S1252" s="61"/>
      <c r="T1252" s="61"/>
      <c r="U1252" s="61"/>
      <c r="V1252" s="61"/>
      <c r="W1252" s="61"/>
      <c r="X1252" s="61"/>
      <c r="Y1252" s="61"/>
      <c r="Z1252" s="61"/>
      <c r="AA1252" s="61"/>
      <c r="AB1252" s="61"/>
      <c r="AC1252" s="61"/>
      <c r="AD1252" s="61"/>
      <c r="AE1252" s="61"/>
      <c r="AF1252" s="61"/>
      <c r="AG1252" s="61"/>
      <c r="AH1252" s="61"/>
      <c r="AI1252" s="61"/>
      <c r="AJ1252" s="61"/>
      <c r="AK1252" s="61"/>
      <c r="AL1252" s="61"/>
      <c r="AM1252" s="61"/>
      <c r="AN1252" s="61"/>
      <c r="AO1252" s="61"/>
      <c r="AP1252" s="61"/>
      <c r="AQ1252" s="61"/>
      <c r="AR1252" s="61"/>
      <c r="AS1252" s="61"/>
      <c r="AT1252" s="61"/>
      <c r="AU1252" s="61"/>
      <c r="AV1252" s="61"/>
      <c r="AW1252" s="61"/>
      <c r="AX1252" s="61"/>
      <c r="AY1252" s="61"/>
      <c r="AZ1252" s="61"/>
    </row>
    <row r="1253" spans="2:52" ht="10" hidden="1" customHeight="1">
      <c r="B1253" s="61"/>
      <c r="C1253" s="61"/>
      <c r="D1253" s="61"/>
      <c r="E1253" s="61"/>
      <c r="F1253" s="61"/>
      <c r="G1253" s="61"/>
      <c r="H1253" s="61"/>
      <c r="I1253" s="61"/>
      <c r="J1253" s="61"/>
      <c r="K1253" s="61"/>
      <c r="L1253" s="61"/>
      <c r="M1253" s="61"/>
      <c r="N1253" s="61"/>
      <c r="O1253" s="61"/>
      <c r="P1253" s="61"/>
      <c r="Q1253" s="61"/>
      <c r="R1253" s="61"/>
      <c r="S1253" s="61"/>
      <c r="T1253" s="61"/>
      <c r="U1253" s="61"/>
      <c r="V1253" s="61"/>
      <c r="W1253" s="61"/>
      <c r="X1253" s="61"/>
      <c r="Y1253" s="61"/>
      <c r="Z1253" s="61"/>
      <c r="AA1253" s="61"/>
      <c r="AB1253" s="61"/>
      <c r="AC1253" s="61"/>
      <c r="AD1253" s="61"/>
      <c r="AE1253" s="61"/>
      <c r="AF1253" s="61"/>
      <c r="AG1253" s="61"/>
      <c r="AH1253" s="61"/>
      <c r="AI1253" s="61"/>
      <c r="AJ1253" s="61"/>
      <c r="AK1253" s="61"/>
      <c r="AL1253" s="61"/>
      <c r="AM1253" s="61"/>
      <c r="AN1253" s="61"/>
      <c r="AO1253" s="61"/>
      <c r="AP1253" s="61"/>
      <c r="AQ1253" s="61"/>
      <c r="AR1253" s="61"/>
      <c r="AS1253" s="61"/>
      <c r="AT1253" s="61"/>
      <c r="AU1253" s="61"/>
      <c r="AV1253" s="61"/>
      <c r="AW1253" s="61"/>
      <c r="AX1253" s="61"/>
      <c r="AY1253" s="61"/>
      <c r="AZ1253" s="61"/>
    </row>
    <row r="1254" spans="2:52" ht="10" hidden="1" customHeight="1">
      <c r="B1254" s="61"/>
      <c r="C1254" s="61"/>
      <c r="D1254" s="61"/>
      <c r="E1254" s="61"/>
      <c r="F1254" s="61"/>
      <c r="G1254" s="61"/>
      <c r="H1254" s="61"/>
      <c r="I1254" s="61"/>
      <c r="J1254" s="61"/>
      <c r="K1254" s="61"/>
      <c r="L1254" s="61"/>
      <c r="M1254" s="61"/>
      <c r="N1254" s="61"/>
      <c r="O1254" s="61"/>
      <c r="P1254" s="61"/>
      <c r="Q1254" s="61"/>
      <c r="R1254" s="61"/>
      <c r="S1254" s="61"/>
      <c r="T1254" s="61"/>
      <c r="U1254" s="61"/>
      <c r="V1254" s="61"/>
      <c r="W1254" s="61"/>
      <c r="X1254" s="61"/>
      <c r="Y1254" s="61"/>
      <c r="Z1254" s="61"/>
      <c r="AA1254" s="61"/>
      <c r="AB1254" s="61"/>
      <c r="AC1254" s="61"/>
      <c r="AD1254" s="61"/>
      <c r="AE1254" s="61"/>
      <c r="AF1254" s="61"/>
      <c r="AG1254" s="61"/>
      <c r="AH1254" s="61"/>
      <c r="AI1254" s="61"/>
      <c r="AJ1254" s="61"/>
      <c r="AK1254" s="61"/>
      <c r="AL1254" s="61"/>
      <c r="AM1254" s="61"/>
      <c r="AN1254" s="61"/>
      <c r="AO1254" s="61"/>
      <c r="AP1254" s="61"/>
      <c r="AQ1254" s="61"/>
      <c r="AR1254" s="61"/>
      <c r="AS1254" s="61"/>
      <c r="AT1254" s="61"/>
      <c r="AU1254" s="61"/>
      <c r="AV1254" s="61"/>
      <c r="AW1254" s="61"/>
      <c r="AX1254" s="61"/>
      <c r="AY1254" s="61"/>
      <c r="AZ1254" s="61"/>
    </row>
    <row r="1255" spans="2:52" ht="10" hidden="1" customHeight="1">
      <c r="B1255" s="61"/>
      <c r="C1255" s="61"/>
      <c r="D1255" s="61"/>
      <c r="E1255" s="61"/>
      <c r="F1255" s="61"/>
      <c r="G1255" s="61"/>
      <c r="H1255" s="61"/>
      <c r="I1255" s="61"/>
      <c r="J1255" s="61"/>
      <c r="K1255" s="61"/>
      <c r="L1255" s="61"/>
      <c r="M1255" s="61"/>
      <c r="N1255" s="61"/>
      <c r="O1255" s="61"/>
      <c r="P1255" s="61"/>
      <c r="Q1255" s="61"/>
      <c r="R1255" s="61"/>
      <c r="S1255" s="61"/>
      <c r="T1255" s="61"/>
      <c r="U1255" s="61"/>
      <c r="V1255" s="61"/>
      <c r="W1255" s="61"/>
      <c r="X1255" s="61"/>
      <c r="Y1255" s="61"/>
      <c r="Z1255" s="61"/>
      <c r="AA1255" s="61"/>
      <c r="AB1255" s="61"/>
      <c r="AC1255" s="61"/>
      <c r="AD1255" s="61"/>
      <c r="AE1255" s="61"/>
      <c r="AF1255" s="61"/>
      <c r="AG1255" s="61"/>
      <c r="AH1255" s="61"/>
      <c r="AI1255" s="61"/>
      <c r="AJ1255" s="61"/>
      <c r="AK1255" s="61"/>
      <c r="AL1255" s="61"/>
      <c r="AM1255" s="61"/>
      <c r="AN1255" s="61"/>
      <c r="AO1255" s="61"/>
      <c r="AP1255" s="61"/>
      <c r="AQ1255" s="61"/>
      <c r="AR1255" s="61"/>
      <c r="AS1255" s="61"/>
      <c r="AT1255" s="61"/>
      <c r="AU1255" s="61"/>
      <c r="AV1255" s="61"/>
      <c r="AW1255" s="61"/>
      <c r="AX1255" s="61"/>
      <c r="AY1255" s="61"/>
      <c r="AZ1255" s="61"/>
    </row>
    <row r="1256" spans="2:52" ht="10" hidden="1" customHeight="1">
      <c r="B1256" s="61"/>
      <c r="C1256" s="61"/>
      <c r="D1256" s="61"/>
      <c r="E1256" s="61"/>
      <c r="F1256" s="61"/>
      <c r="G1256" s="61"/>
      <c r="H1256" s="61"/>
      <c r="I1256" s="61"/>
      <c r="J1256" s="61"/>
      <c r="K1256" s="61"/>
      <c r="L1256" s="61"/>
      <c r="M1256" s="61"/>
      <c r="N1256" s="61"/>
      <c r="O1256" s="61"/>
      <c r="P1256" s="61"/>
      <c r="Q1256" s="61"/>
      <c r="R1256" s="61"/>
      <c r="S1256" s="61"/>
      <c r="T1256" s="61"/>
      <c r="U1256" s="61"/>
      <c r="V1256" s="61"/>
      <c r="W1256" s="61"/>
      <c r="X1256" s="61"/>
      <c r="Y1256" s="61"/>
      <c r="Z1256" s="61"/>
      <c r="AA1256" s="61"/>
      <c r="AB1256" s="61"/>
      <c r="AC1256" s="61"/>
      <c r="AD1256" s="61"/>
      <c r="AE1256" s="61"/>
      <c r="AF1256" s="61"/>
      <c r="AG1256" s="61"/>
      <c r="AH1256" s="61"/>
      <c r="AI1256" s="61"/>
      <c r="AJ1256" s="61"/>
      <c r="AK1256" s="61"/>
      <c r="AL1256" s="61"/>
      <c r="AM1256" s="61"/>
      <c r="AN1256" s="61"/>
      <c r="AO1256" s="61"/>
      <c r="AP1256" s="61"/>
      <c r="AQ1256" s="61"/>
      <c r="AR1256" s="61"/>
      <c r="AS1256" s="61"/>
      <c r="AT1256" s="61"/>
      <c r="AU1256" s="61"/>
      <c r="AV1256" s="61"/>
      <c r="AW1256" s="61"/>
      <c r="AX1256" s="61"/>
      <c r="AY1256" s="61"/>
      <c r="AZ1256" s="61"/>
    </row>
    <row r="1257" spans="2:52" ht="10" hidden="1" customHeight="1">
      <c r="B1257" s="61"/>
      <c r="C1257" s="61"/>
      <c r="D1257" s="61"/>
      <c r="E1257" s="61"/>
      <c r="F1257" s="61"/>
      <c r="G1257" s="61"/>
      <c r="H1257" s="61"/>
      <c r="I1257" s="61"/>
      <c r="J1257" s="61"/>
      <c r="K1257" s="61"/>
      <c r="L1257" s="61"/>
      <c r="M1257" s="61"/>
      <c r="N1257" s="61"/>
      <c r="O1257" s="61"/>
      <c r="P1257" s="61"/>
      <c r="Q1257" s="61"/>
      <c r="R1257" s="61"/>
      <c r="S1257" s="61"/>
      <c r="T1257" s="61"/>
      <c r="U1257" s="61"/>
      <c r="V1257" s="61"/>
      <c r="W1257" s="61"/>
      <c r="X1257" s="61"/>
      <c r="Y1257" s="61"/>
      <c r="Z1257" s="61"/>
      <c r="AA1257" s="61"/>
      <c r="AB1257" s="61"/>
      <c r="AC1257" s="61"/>
      <c r="AD1257" s="61"/>
      <c r="AE1257" s="61"/>
      <c r="AF1257" s="61"/>
      <c r="AG1257" s="61"/>
      <c r="AH1257" s="61"/>
      <c r="AI1257" s="61"/>
      <c r="AJ1257" s="61"/>
      <c r="AK1257" s="61"/>
      <c r="AL1257" s="61"/>
      <c r="AM1257" s="61"/>
      <c r="AN1257" s="61"/>
      <c r="AO1257" s="61"/>
      <c r="AP1257" s="61"/>
      <c r="AQ1257" s="61"/>
      <c r="AR1257" s="61"/>
      <c r="AS1257" s="61"/>
      <c r="AT1257" s="61"/>
      <c r="AU1257" s="61"/>
      <c r="AV1257" s="61"/>
      <c r="AW1257" s="61"/>
      <c r="AX1257" s="61"/>
      <c r="AY1257" s="61"/>
      <c r="AZ1257" s="61"/>
    </row>
    <row r="1258" spans="2:52" ht="10" hidden="1" customHeight="1">
      <c r="B1258" s="61"/>
      <c r="C1258" s="61"/>
      <c r="D1258" s="61"/>
      <c r="E1258" s="61"/>
      <c r="F1258" s="61"/>
      <c r="G1258" s="61"/>
      <c r="H1258" s="61"/>
      <c r="I1258" s="61"/>
      <c r="J1258" s="61"/>
      <c r="K1258" s="61"/>
      <c r="L1258" s="61"/>
      <c r="M1258" s="61"/>
      <c r="N1258" s="61"/>
      <c r="O1258" s="61"/>
      <c r="P1258" s="61"/>
      <c r="Q1258" s="61"/>
      <c r="R1258" s="61"/>
      <c r="S1258" s="61"/>
      <c r="T1258" s="61"/>
      <c r="U1258" s="61"/>
      <c r="V1258" s="61"/>
      <c r="W1258" s="61"/>
      <c r="X1258" s="61"/>
      <c r="Y1258" s="61"/>
      <c r="Z1258" s="61"/>
      <c r="AA1258" s="61"/>
      <c r="AB1258" s="61"/>
      <c r="AC1258" s="61"/>
      <c r="AD1258" s="61"/>
      <c r="AE1258" s="61"/>
      <c r="AF1258" s="61"/>
      <c r="AG1258" s="61"/>
      <c r="AH1258" s="61"/>
      <c r="AI1258" s="61"/>
      <c r="AJ1258" s="61"/>
      <c r="AK1258" s="61"/>
      <c r="AL1258" s="61"/>
      <c r="AM1258" s="61"/>
      <c r="AN1258" s="61"/>
      <c r="AO1258" s="61"/>
      <c r="AP1258" s="61"/>
      <c r="AQ1258" s="61"/>
      <c r="AR1258" s="61"/>
      <c r="AS1258" s="61"/>
      <c r="AT1258" s="61"/>
      <c r="AU1258" s="61"/>
      <c r="AV1258" s="61"/>
      <c r="AW1258" s="61"/>
      <c r="AX1258" s="61"/>
      <c r="AY1258" s="61"/>
      <c r="AZ1258" s="61"/>
    </row>
    <row r="1259" spans="2:52" ht="10" hidden="1" customHeight="1">
      <c r="B1259" s="61"/>
      <c r="C1259" s="61"/>
      <c r="D1259" s="61"/>
      <c r="E1259" s="61"/>
      <c r="F1259" s="61"/>
      <c r="G1259" s="61"/>
      <c r="H1259" s="61"/>
      <c r="I1259" s="61"/>
      <c r="J1259" s="61"/>
      <c r="K1259" s="61"/>
      <c r="L1259" s="61"/>
      <c r="M1259" s="61"/>
      <c r="N1259" s="61"/>
      <c r="O1259" s="61"/>
      <c r="P1259" s="61"/>
      <c r="Q1259" s="61"/>
      <c r="R1259" s="61"/>
      <c r="S1259" s="61"/>
      <c r="T1259" s="61"/>
      <c r="U1259" s="61"/>
      <c r="V1259" s="61"/>
      <c r="W1259" s="61"/>
      <c r="X1259" s="61"/>
      <c r="Y1259" s="61"/>
      <c r="Z1259" s="61"/>
      <c r="AA1259" s="61"/>
      <c r="AB1259" s="61"/>
      <c r="AC1259" s="61"/>
      <c r="AD1259" s="61"/>
      <c r="AE1259" s="61"/>
      <c r="AF1259" s="61"/>
      <c r="AG1259" s="61"/>
      <c r="AH1259" s="61"/>
      <c r="AI1259" s="61"/>
      <c r="AJ1259" s="61"/>
      <c r="AK1259" s="61"/>
      <c r="AL1259" s="61"/>
      <c r="AM1259" s="61"/>
      <c r="AN1259" s="61"/>
      <c r="AO1259" s="61"/>
      <c r="AP1259" s="61"/>
      <c r="AQ1259" s="61"/>
      <c r="AR1259" s="61"/>
      <c r="AS1259" s="61"/>
      <c r="AT1259" s="61"/>
      <c r="AU1259" s="61"/>
      <c r="AV1259" s="61"/>
      <c r="AW1259" s="61"/>
      <c r="AX1259" s="61"/>
      <c r="AY1259" s="61"/>
      <c r="AZ1259" s="61"/>
    </row>
    <row r="1260" spans="2:52" ht="10" hidden="1" customHeight="1">
      <c r="B1260" s="61"/>
      <c r="C1260" s="61"/>
      <c r="D1260" s="61"/>
      <c r="E1260" s="61"/>
      <c r="F1260" s="61"/>
      <c r="G1260" s="61"/>
      <c r="H1260" s="61"/>
      <c r="I1260" s="61"/>
      <c r="J1260" s="61"/>
      <c r="K1260" s="61"/>
      <c r="L1260" s="61"/>
      <c r="M1260" s="61"/>
      <c r="N1260" s="61"/>
      <c r="O1260" s="61"/>
      <c r="P1260" s="61"/>
      <c r="Q1260" s="61"/>
      <c r="R1260" s="61"/>
      <c r="S1260" s="61"/>
      <c r="T1260" s="61"/>
      <c r="U1260" s="61"/>
      <c r="V1260" s="61"/>
      <c r="W1260" s="61"/>
      <c r="X1260" s="61"/>
      <c r="Y1260" s="61"/>
      <c r="Z1260" s="61"/>
      <c r="AA1260" s="61"/>
      <c r="AB1260" s="61"/>
      <c r="AC1260" s="61"/>
      <c r="AD1260" s="61"/>
      <c r="AE1260" s="61"/>
      <c r="AF1260" s="61"/>
      <c r="AG1260" s="61"/>
      <c r="AH1260" s="61"/>
      <c r="AI1260" s="61"/>
      <c r="AJ1260" s="61"/>
      <c r="AK1260" s="61"/>
      <c r="AL1260" s="61"/>
      <c r="AM1260" s="61"/>
      <c r="AN1260" s="61"/>
      <c r="AO1260" s="61"/>
      <c r="AP1260" s="61"/>
      <c r="AQ1260" s="61"/>
      <c r="AR1260" s="61"/>
      <c r="AS1260" s="61"/>
      <c r="AT1260" s="61"/>
      <c r="AU1260" s="61"/>
      <c r="AV1260" s="61"/>
      <c r="AW1260" s="61"/>
      <c r="AX1260" s="61"/>
      <c r="AY1260" s="61"/>
      <c r="AZ1260" s="61"/>
    </row>
    <row r="1261" spans="2:52" ht="10" hidden="1" customHeight="1">
      <c r="B1261" s="61"/>
      <c r="C1261" s="61"/>
      <c r="D1261" s="61"/>
      <c r="E1261" s="61"/>
      <c r="F1261" s="61"/>
      <c r="G1261" s="61"/>
      <c r="H1261" s="61"/>
      <c r="I1261" s="61"/>
      <c r="J1261" s="61"/>
      <c r="K1261" s="61"/>
      <c r="L1261" s="61"/>
      <c r="M1261" s="61"/>
      <c r="N1261" s="61"/>
      <c r="O1261" s="61"/>
      <c r="P1261" s="61"/>
      <c r="Q1261" s="61"/>
      <c r="R1261" s="61"/>
      <c r="S1261" s="61"/>
      <c r="T1261" s="61"/>
      <c r="U1261" s="61"/>
      <c r="V1261" s="61"/>
      <c r="W1261" s="61"/>
      <c r="X1261" s="61"/>
      <c r="Y1261" s="61"/>
      <c r="Z1261" s="61"/>
      <c r="AA1261" s="61"/>
      <c r="AB1261" s="61"/>
      <c r="AC1261" s="61"/>
      <c r="AD1261" s="61"/>
      <c r="AE1261" s="61"/>
      <c r="AF1261" s="61"/>
      <c r="AG1261" s="61"/>
      <c r="AH1261" s="61"/>
      <c r="AI1261" s="61"/>
      <c r="AJ1261" s="61"/>
      <c r="AK1261" s="61"/>
      <c r="AL1261" s="61"/>
      <c r="AM1261" s="61"/>
      <c r="AN1261" s="61"/>
      <c r="AO1261" s="61"/>
      <c r="AP1261" s="61"/>
      <c r="AQ1261" s="61"/>
      <c r="AR1261" s="61"/>
      <c r="AS1261" s="61"/>
      <c r="AT1261" s="61"/>
      <c r="AU1261" s="61"/>
      <c r="AV1261" s="61"/>
      <c r="AW1261" s="61"/>
      <c r="AX1261" s="61"/>
      <c r="AY1261" s="61"/>
      <c r="AZ1261" s="61"/>
    </row>
    <row r="1262" spans="2:52" ht="10" hidden="1" customHeight="1">
      <c r="B1262" s="61"/>
      <c r="C1262" s="61"/>
      <c r="D1262" s="61"/>
      <c r="E1262" s="61"/>
      <c r="F1262" s="61"/>
      <c r="G1262" s="61"/>
      <c r="H1262" s="61"/>
      <c r="I1262" s="61"/>
      <c r="J1262" s="61"/>
      <c r="K1262" s="61"/>
      <c r="L1262" s="61"/>
      <c r="M1262" s="61"/>
      <c r="N1262" s="61"/>
      <c r="O1262" s="61"/>
      <c r="P1262" s="61"/>
      <c r="Q1262" s="61"/>
      <c r="R1262" s="61"/>
      <c r="S1262" s="61"/>
      <c r="T1262" s="61"/>
      <c r="U1262" s="61"/>
      <c r="V1262" s="61"/>
      <c r="W1262" s="61"/>
      <c r="X1262" s="61"/>
      <c r="Y1262" s="61"/>
      <c r="Z1262" s="61"/>
      <c r="AA1262" s="61"/>
      <c r="AB1262" s="61"/>
      <c r="AC1262" s="61"/>
      <c r="AD1262" s="61"/>
      <c r="AE1262" s="61"/>
      <c r="AF1262" s="61"/>
      <c r="AG1262" s="61"/>
      <c r="AH1262" s="61"/>
      <c r="AI1262" s="61"/>
      <c r="AJ1262" s="61"/>
      <c r="AK1262" s="61"/>
      <c r="AL1262" s="61"/>
      <c r="AM1262" s="61"/>
      <c r="AN1262" s="61"/>
      <c r="AO1262" s="61"/>
      <c r="AP1262" s="61"/>
      <c r="AQ1262" s="61"/>
      <c r="AR1262" s="61"/>
      <c r="AS1262" s="61"/>
      <c r="AT1262" s="61"/>
      <c r="AU1262" s="61"/>
      <c r="AV1262" s="61"/>
      <c r="AW1262" s="61"/>
      <c r="AX1262" s="61"/>
      <c r="AY1262" s="61"/>
      <c r="AZ1262" s="61"/>
    </row>
    <row r="1263" spans="2:52" ht="10" hidden="1" customHeight="1">
      <c r="B1263" s="61"/>
      <c r="C1263" s="61"/>
      <c r="D1263" s="61"/>
      <c r="E1263" s="61"/>
      <c r="F1263" s="61"/>
      <c r="G1263" s="61"/>
      <c r="H1263" s="61"/>
      <c r="I1263" s="61"/>
      <c r="J1263" s="61"/>
      <c r="K1263" s="61"/>
      <c r="L1263" s="61"/>
      <c r="M1263" s="61"/>
      <c r="N1263" s="61"/>
      <c r="O1263" s="61"/>
      <c r="P1263" s="61"/>
      <c r="Q1263" s="61"/>
      <c r="R1263" s="61"/>
      <c r="S1263" s="61"/>
      <c r="T1263" s="61"/>
      <c r="U1263" s="61"/>
      <c r="V1263" s="61"/>
      <c r="W1263" s="61"/>
      <c r="X1263" s="61"/>
      <c r="Y1263" s="61"/>
      <c r="Z1263" s="61"/>
      <c r="AA1263" s="61"/>
      <c r="AB1263" s="61"/>
      <c r="AC1263" s="61"/>
      <c r="AD1263" s="61"/>
      <c r="AE1263" s="61"/>
      <c r="AF1263" s="61"/>
      <c r="AG1263" s="61"/>
      <c r="AH1263" s="61"/>
      <c r="AI1263" s="61"/>
      <c r="AJ1263" s="61"/>
      <c r="AK1263" s="61"/>
      <c r="AL1263" s="61"/>
      <c r="AM1263" s="61"/>
      <c r="AN1263" s="61"/>
      <c r="AO1263" s="61"/>
      <c r="AP1263" s="61"/>
      <c r="AQ1263" s="61"/>
      <c r="AR1263" s="61"/>
      <c r="AS1263" s="61"/>
      <c r="AT1263" s="61"/>
      <c r="AU1263" s="61"/>
      <c r="AV1263" s="61"/>
      <c r="AW1263" s="61"/>
      <c r="AX1263" s="61"/>
      <c r="AY1263" s="61"/>
      <c r="AZ1263" s="61"/>
    </row>
    <row r="1264" spans="2:52" ht="10" hidden="1" customHeight="1">
      <c r="B1264" s="61"/>
      <c r="C1264" s="61"/>
      <c r="D1264" s="61"/>
      <c r="E1264" s="61"/>
      <c r="F1264" s="61"/>
      <c r="G1264" s="61"/>
      <c r="H1264" s="61"/>
      <c r="I1264" s="61"/>
      <c r="J1264" s="61"/>
      <c r="K1264" s="61"/>
      <c r="L1264" s="61"/>
      <c r="M1264" s="61"/>
      <c r="N1264" s="61"/>
      <c r="O1264" s="61"/>
      <c r="P1264" s="61"/>
      <c r="Q1264" s="61"/>
      <c r="R1264" s="61"/>
      <c r="S1264" s="61"/>
      <c r="T1264" s="61"/>
      <c r="U1264" s="61"/>
      <c r="V1264" s="61"/>
      <c r="W1264" s="61"/>
      <c r="X1264" s="61"/>
      <c r="Y1264" s="61"/>
      <c r="Z1264" s="61"/>
      <c r="AA1264" s="61"/>
      <c r="AB1264" s="61"/>
      <c r="AC1264" s="61"/>
      <c r="AD1264" s="61"/>
      <c r="AE1264" s="61"/>
      <c r="AF1264" s="61"/>
      <c r="AG1264" s="61"/>
      <c r="AH1264" s="61"/>
      <c r="AI1264" s="61"/>
      <c r="AJ1264" s="61"/>
      <c r="AK1264" s="61"/>
      <c r="AL1264" s="61"/>
      <c r="AM1264" s="61"/>
      <c r="AN1264" s="61"/>
      <c r="AO1264" s="61"/>
      <c r="AP1264" s="61"/>
      <c r="AQ1264" s="61"/>
      <c r="AR1264" s="61"/>
      <c r="AS1264" s="61"/>
      <c r="AT1264" s="61"/>
      <c r="AU1264" s="61"/>
      <c r="AV1264" s="61"/>
      <c r="AW1264" s="61"/>
      <c r="AX1264" s="61"/>
      <c r="AY1264" s="61"/>
      <c r="AZ1264" s="61"/>
    </row>
    <row r="1265" spans="2:52" ht="10" hidden="1" customHeight="1">
      <c r="B1265" s="61"/>
      <c r="C1265" s="61"/>
      <c r="D1265" s="61"/>
      <c r="E1265" s="61"/>
      <c r="F1265" s="61"/>
      <c r="G1265" s="61"/>
      <c r="H1265" s="61"/>
      <c r="I1265" s="61"/>
      <c r="J1265" s="61"/>
      <c r="K1265" s="61"/>
      <c r="L1265" s="61"/>
      <c r="M1265" s="61"/>
      <c r="N1265" s="61"/>
      <c r="O1265" s="61"/>
      <c r="P1265" s="61"/>
      <c r="Q1265" s="61"/>
      <c r="R1265" s="61"/>
      <c r="S1265" s="61"/>
      <c r="T1265" s="61"/>
      <c r="U1265" s="61"/>
      <c r="V1265" s="61"/>
      <c r="W1265" s="61"/>
      <c r="X1265" s="61"/>
      <c r="Y1265" s="61"/>
      <c r="Z1265" s="61"/>
      <c r="AA1265" s="61"/>
      <c r="AB1265" s="61"/>
      <c r="AC1265" s="61"/>
      <c r="AD1265" s="61"/>
      <c r="AE1265" s="61"/>
      <c r="AF1265" s="61"/>
      <c r="AG1265" s="61"/>
      <c r="AH1265" s="61"/>
      <c r="AI1265" s="61"/>
      <c r="AJ1265" s="61"/>
      <c r="AK1265" s="61"/>
      <c r="AL1265" s="61"/>
      <c r="AM1265" s="61"/>
      <c r="AN1265" s="61"/>
      <c r="AO1265" s="61"/>
      <c r="AP1265" s="61"/>
      <c r="AQ1265" s="61"/>
      <c r="AR1265" s="61"/>
      <c r="AS1265" s="61"/>
      <c r="AT1265" s="61"/>
      <c r="AU1265" s="61"/>
      <c r="AV1265" s="61"/>
      <c r="AW1265" s="61"/>
      <c r="AX1265" s="61"/>
      <c r="AY1265" s="61"/>
      <c r="AZ1265" s="61"/>
    </row>
    <row r="1266" spans="2:52" ht="10" hidden="1" customHeight="1">
      <c r="B1266" s="61"/>
      <c r="C1266" s="61"/>
      <c r="D1266" s="61"/>
      <c r="E1266" s="61"/>
      <c r="F1266" s="61"/>
      <c r="G1266" s="61"/>
      <c r="H1266" s="61"/>
      <c r="I1266" s="61"/>
      <c r="J1266" s="61"/>
      <c r="K1266" s="61"/>
      <c r="L1266" s="61"/>
      <c r="M1266" s="61"/>
      <c r="N1266" s="61"/>
      <c r="O1266" s="61"/>
      <c r="P1266" s="61"/>
      <c r="Q1266" s="61"/>
      <c r="R1266" s="61"/>
      <c r="S1266" s="61"/>
      <c r="T1266" s="61"/>
      <c r="U1266" s="61"/>
      <c r="V1266" s="61"/>
      <c r="W1266" s="61"/>
      <c r="X1266" s="61"/>
      <c r="Y1266" s="61"/>
      <c r="Z1266" s="61"/>
      <c r="AA1266" s="61"/>
      <c r="AB1266" s="61"/>
      <c r="AC1266" s="61"/>
      <c r="AD1266" s="61"/>
      <c r="AE1266" s="61"/>
      <c r="AF1266" s="61"/>
      <c r="AG1266" s="61"/>
      <c r="AH1266" s="61"/>
      <c r="AI1266" s="61"/>
      <c r="AJ1266" s="61"/>
      <c r="AK1266" s="61"/>
      <c r="AL1266" s="61"/>
      <c r="AM1266" s="61"/>
      <c r="AN1266" s="61"/>
      <c r="AO1266" s="61"/>
      <c r="AP1266" s="61"/>
      <c r="AQ1266" s="61"/>
      <c r="AR1266" s="61"/>
      <c r="AS1266" s="61"/>
      <c r="AT1266" s="61"/>
      <c r="AU1266" s="61"/>
      <c r="AV1266" s="61"/>
      <c r="AW1266" s="61"/>
      <c r="AX1266" s="61"/>
      <c r="AY1266" s="61"/>
      <c r="AZ1266" s="61"/>
    </row>
    <row r="1267" spans="2:52" ht="10" hidden="1" customHeight="1">
      <c r="B1267" s="61"/>
      <c r="C1267" s="61"/>
      <c r="D1267" s="61"/>
      <c r="E1267" s="61"/>
      <c r="F1267" s="61"/>
      <c r="G1267" s="61"/>
      <c r="H1267" s="61"/>
      <c r="I1267" s="61"/>
      <c r="J1267" s="61"/>
      <c r="K1267" s="61"/>
      <c r="L1267" s="61"/>
      <c r="M1267" s="61"/>
      <c r="N1267" s="61"/>
      <c r="O1267" s="61"/>
      <c r="P1267" s="61"/>
      <c r="Q1267" s="61"/>
      <c r="R1267" s="61"/>
      <c r="S1267" s="61"/>
      <c r="T1267" s="61"/>
      <c r="U1267" s="61"/>
      <c r="V1267" s="61"/>
      <c r="W1267" s="61"/>
      <c r="X1267" s="61"/>
      <c r="Y1267" s="61"/>
      <c r="Z1267" s="61"/>
      <c r="AA1267" s="61"/>
      <c r="AB1267" s="61"/>
      <c r="AC1267" s="61"/>
      <c r="AD1267" s="61"/>
      <c r="AE1267" s="61"/>
      <c r="AF1267" s="61"/>
      <c r="AG1267" s="61"/>
      <c r="AH1267" s="61"/>
      <c r="AI1267" s="61"/>
      <c r="AJ1267" s="61"/>
      <c r="AK1267" s="61"/>
      <c r="AL1267" s="61"/>
      <c r="AM1267" s="61"/>
      <c r="AN1267" s="61"/>
      <c r="AO1267" s="61"/>
      <c r="AP1267" s="61"/>
      <c r="AQ1267" s="61"/>
      <c r="AR1267" s="61"/>
      <c r="AS1267" s="61"/>
      <c r="AT1267" s="61"/>
      <c r="AU1267" s="61"/>
      <c r="AV1267" s="61"/>
      <c r="AW1267" s="61"/>
      <c r="AX1267" s="61"/>
      <c r="AY1267" s="61"/>
      <c r="AZ1267" s="61"/>
    </row>
    <row r="1268" spans="2:52" ht="10" hidden="1" customHeight="1">
      <c r="B1268" s="61"/>
      <c r="C1268" s="61"/>
      <c r="D1268" s="61"/>
      <c r="E1268" s="61"/>
      <c r="F1268" s="61"/>
      <c r="G1268" s="61"/>
      <c r="H1268" s="61"/>
      <c r="I1268" s="61"/>
      <c r="J1268" s="61"/>
      <c r="K1268" s="61"/>
      <c r="L1268" s="61"/>
      <c r="M1268" s="61"/>
      <c r="N1268" s="61"/>
      <c r="O1268" s="61"/>
      <c r="P1268" s="61"/>
      <c r="Q1268" s="61"/>
      <c r="R1268" s="61"/>
      <c r="S1268" s="61"/>
      <c r="T1268" s="61"/>
      <c r="U1268" s="61"/>
      <c r="V1268" s="61"/>
      <c r="W1268" s="61"/>
      <c r="X1268" s="61"/>
      <c r="Y1268" s="61"/>
      <c r="Z1268" s="61"/>
      <c r="AA1268" s="61"/>
      <c r="AB1268" s="61"/>
      <c r="AC1268" s="61"/>
      <c r="AD1268" s="61"/>
      <c r="AE1268" s="61"/>
      <c r="AF1268" s="61"/>
      <c r="AG1268" s="61"/>
      <c r="AH1268" s="61"/>
      <c r="AI1268" s="61"/>
      <c r="AJ1268" s="61"/>
      <c r="AK1268" s="61"/>
      <c r="AL1268" s="61"/>
      <c r="AM1268" s="61"/>
      <c r="AN1268" s="61"/>
      <c r="AO1268" s="61"/>
      <c r="AP1268" s="61"/>
      <c r="AQ1268" s="61"/>
      <c r="AR1268" s="61"/>
      <c r="AS1268" s="61"/>
      <c r="AT1268" s="61"/>
      <c r="AU1268" s="61"/>
      <c r="AV1268" s="61"/>
      <c r="AW1268" s="61"/>
      <c r="AX1268" s="61"/>
      <c r="AY1268" s="61"/>
      <c r="AZ1268" s="61"/>
    </row>
    <row r="1269" spans="2:52" ht="10" hidden="1" customHeight="1">
      <c r="B1269" s="61"/>
      <c r="C1269" s="61"/>
      <c r="D1269" s="61"/>
      <c r="E1269" s="61"/>
      <c r="F1269" s="61"/>
      <c r="G1269" s="61"/>
      <c r="H1269" s="61"/>
      <c r="I1269" s="61"/>
      <c r="J1269" s="61"/>
      <c r="K1269" s="61"/>
      <c r="L1269" s="61"/>
      <c r="M1269" s="61"/>
      <c r="N1269" s="61"/>
      <c r="O1269" s="61"/>
      <c r="P1269" s="61"/>
      <c r="Q1269" s="61"/>
      <c r="R1269" s="61"/>
      <c r="S1269" s="61"/>
      <c r="T1269" s="61"/>
      <c r="U1269" s="61"/>
      <c r="V1269" s="61"/>
      <c r="W1269" s="61"/>
      <c r="X1269" s="61"/>
      <c r="Y1269" s="61"/>
      <c r="Z1269" s="61"/>
      <c r="AA1269" s="61"/>
      <c r="AB1269" s="61"/>
      <c r="AC1269" s="61"/>
      <c r="AD1269" s="61"/>
      <c r="AE1269" s="61"/>
      <c r="AF1269" s="61"/>
      <c r="AG1269" s="61"/>
      <c r="AH1269" s="61"/>
      <c r="AI1269" s="61"/>
      <c r="AJ1269" s="61"/>
      <c r="AK1269" s="61"/>
      <c r="AL1269" s="61"/>
      <c r="AM1269" s="61"/>
      <c r="AN1269" s="61"/>
      <c r="AO1269" s="61"/>
      <c r="AP1269" s="61"/>
      <c r="AQ1269" s="61"/>
      <c r="AR1269" s="61"/>
      <c r="AS1269" s="61"/>
      <c r="AT1269" s="61"/>
      <c r="AU1269" s="61"/>
      <c r="AV1269" s="61"/>
      <c r="AW1269" s="61"/>
      <c r="AX1269" s="61"/>
      <c r="AY1269" s="61"/>
      <c r="AZ1269" s="61"/>
    </row>
    <row r="1270" spans="2:52" ht="10" hidden="1" customHeight="1">
      <c r="B1270" s="61"/>
      <c r="C1270" s="61"/>
      <c r="D1270" s="61"/>
      <c r="E1270" s="61"/>
      <c r="F1270" s="61"/>
      <c r="G1270" s="61"/>
      <c r="H1270" s="61"/>
      <c r="I1270" s="61"/>
      <c r="J1270" s="61"/>
      <c r="K1270" s="61"/>
      <c r="L1270" s="61"/>
      <c r="M1270" s="61"/>
      <c r="N1270" s="61"/>
      <c r="O1270" s="61"/>
      <c r="P1270" s="61"/>
      <c r="Q1270" s="61"/>
      <c r="R1270" s="61"/>
      <c r="S1270" s="61"/>
      <c r="T1270" s="61"/>
      <c r="U1270" s="61"/>
      <c r="V1270" s="61"/>
      <c r="W1270" s="61"/>
      <c r="X1270" s="61"/>
      <c r="Y1270" s="61"/>
      <c r="Z1270" s="61"/>
      <c r="AA1270" s="61"/>
      <c r="AB1270" s="61"/>
      <c r="AC1270" s="61"/>
      <c r="AD1270" s="61"/>
      <c r="AE1270" s="61"/>
      <c r="AF1270" s="61"/>
      <c r="AG1270" s="61"/>
      <c r="AH1270" s="61"/>
      <c r="AI1270" s="61"/>
      <c r="AJ1270" s="61"/>
      <c r="AK1270" s="61"/>
      <c r="AL1270" s="61"/>
      <c r="AM1270" s="61"/>
      <c r="AN1270" s="61"/>
      <c r="AO1270" s="61"/>
      <c r="AP1270" s="61"/>
      <c r="AQ1270" s="61"/>
      <c r="AR1270" s="61"/>
      <c r="AS1270" s="61"/>
      <c r="AT1270" s="61"/>
      <c r="AU1270" s="61"/>
      <c r="AV1270" s="61"/>
      <c r="AW1270" s="61"/>
      <c r="AX1270" s="61"/>
      <c r="AY1270" s="61"/>
      <c r="AZ1270" s="61"/>
    </row>
    <row r="1271" spans="2:52" ht="10" hidden="1" customHeight="1">
      <c r="B1271" s="61"/>
      <c r="C1271" s="61"/>
      <c r="D1271" s="61"/>
      <c r="E1271" s="61"/>
      <c r="F1271" s="61"/>
      <c r="G1271" s="61"/>
      <c r="H1271" s="61"/>
      <c r="I1271" s="61"/>
      <c r="J1271" s="61"/>
      <c r="K1271" s="61"/>
      <c r="L1271" s="61"/>
      <c r="M1271" s="61"/>
      <c r="N1271" s="61"/>
      <c r="O1271" s="61"/>
      <c r="P1271" s="61"/>
      <c r="Q1271" s="61"/>
      <c r="R1271" s="61"/>
      <c r="S1271" s="61"/>
      <c r="T1271" s="61"/>
      <c r="U1271" s="61"/>
      <c r="V1271" s="61"/>
      <c r="W1271" s="61"/>
      <c r="X1271" s="61"/>
      <c r="Y1271" s="61"/>
      <c r="Z1271" s="61"/>
      <c r="AA1271" s="61"/>
      <c r="AB1271" s="61"/>
      <c r="AC1271" s="61"/>
      <c r="AD1271" s="61"/>
      <c r="AE1271" s="61"/>
      <c r="AF1271" s="61"/>
      <c r="AG1271" s="61"/>
      <c r="AH1271" s="61"/>
      <c r="AI1271" s="61"/>
      <c r="AJ1271" s="61"/>
      <c r="AK1271" s="61"/>
      <c r="AL1271" s="61"/>
      <c r="AM1271" s="61"/>
      <c r="AN1271" s="61"/>
      <c r="AO1271" s="61"/>
      <c r="AP1271" s="61"/>
      <c r="AQ1271" s="61"/>
      <c r="AR1271" s="61"/>
      <c r="AS1271" s="61"/>
      <c r="AT1271" s="61"/>
      <c r="AU1271" s="61"/>
      <c r="AV1271" s="61"/>
      <c r="AW1271" s="61"/>
      <c r="AX1271" s="61"/>
      <c r="AY1271" s="61"/>
      <c r="AZ1271" s="61"/>
    </row>
    <row r="1272" spans="2:52" ht="10" hidden="1" customHeight="1">
      <c r="B1272" s="61"/>
      <c r="C1272" s="61"/>
      <c r="D1272" s="61"/>
      <c r="E1272" s="61"/>
      <c r="F1272" s="61"/>
      <c r="G1272" s="61"/>
      <c r="H1272" s="61"/>
      <c r="I1272" s="61"/>
      <c r="J1272" s="61"/>
      <c r="K1272" s="61"/>
      <c r="L1272" s="61"/>
      <c r="M1272" s="61"/>
      <c r="N1272" s="61"/>
      <c r="O1272" s="61"/>
      <c r="P1272" s="61"/>
      <c r="Q1272" s="61"/>
      <c r="R1272" s="61"/>
      <c r="S1272" s="61"/>
      <c r="T1272" s="61"/>
      <c r="U1272" s="61"/>
      <c r="V1272" s="61"/>
      <c r="W1272" s="61"/>
      <c r="X1272" s="61"/>
      <c r="Y1272" s="61"/>
      <c r="Z1272" s="61"/>
      <c r="AA1272" s="61"/>
      <c r="AB1272" s="61"/>
      <c r="AC1272" s="61"/>
      <c r="AD1272" s="61"/>
      <c r="AE1272" s="61"/>
      <c r="AF1272" s="61"/>
      <c r="AG1272" s="61"/>
      <c r="AH1272" s="61"/>
      <c r="AI1272" s="61"/>
      <c r="AJ1272" s="61"/>
      <c r="AK1272" s="61"/>
      <c r="AL1272" s="61"/>
      <c r="AM1272" s="61"/>
      <c r="AN1272" s="61"/>
      <c r="AO1272" s="61"/>
      <c r="AP1272" s="61"/>
      <c r="AQ1272" s="61"/>
      <c r="AR1272" s="61"/>
      <c r="AS1272" s="61"/>
      <c r="AT1272" s="61"/>
      <c r="AU1272" s="61"/>
      <c r="AV1272" s="61"/>
      <c r="AW1272" s="61"/>
      <c r="AX1272" s="61"/>
      <c r="AY1272" s="61"/>
      <c r="AZ1272" s="61"/>
    </row>
    <row r="1273" spans="2:52" ht="10" hidden="1" customHeight="1">
      <c r="B1273" s="61"/>
      <c r="C1273" s="61"/>
      <c r="D1273" s="61"/>
      <c r="E1273" s="61"/>
      <c r="F1273" s="61"/>
      <c r="G1273" s="61"/>
      <c r="H1273" s="61"/>
      <c r="I1273" s="61"/>
      <c r="J1273" s="61"/>
      <c r="K1273" s="61"/>
      <c r="L1273" s="61"/>
      <c r="M1273" s="61"/>
      <c r="N1273" s="61"/>
      <c r="O1273" s="61"/>
      <c r="P1273" s="61"/>
      <c r="Q1273" s="61"/>
      <c r="R1273" s="61"/>
      <c r="S1273" s="61"/>
      <c r="T1273" s="61"/>
      <c r="U1273" s="61"/>
      <c r="V1273" s="61"/>
      <c r="W1273" s="61"/>
      <c r="X1273" s="61"/>
      <c r="Y1273" s="61"/>
      <c r="Z1273" s="61"/>
      <c r="AA1273" s="61"/>
      <c r="AB1273" s="61"/>
      <c r="AC1273" s="61"/>
      <c r="AD1273" s="61"/>
      <c r="AE1273" s="61"/>
      <c r="AF1273" s="61"/>
      <c r="AG1273" s="61"/>
      <c r="AH1273" s="61"/>
      <c r="AI1273" s="61"/>
      <c r="AJ1273" s="61"/>
      <c r="AK1273" s="61"/>
      <c r="AL1273" s="61"/>
      <c r="AM1273" s="61"/>
      <c r="AN1273" s="61"/>
      <c r="AO1273" s="61"/>
      <c r="AP1273" s="61"/>
      <c r="AQ1273" s="61"/>
      <c r="AR1273" s="61"/>
      <c r="AS1273" s="61"/>
      <c r="AT1273" s="61"/>
      <c r="AU1273" s="61"/>
      <c r="AV1273" s="61"/>
      <c r="AW1273" s="61"/>
      <c r="AX1273" s="61"/>
      <c r="AY1273" s="61"/>
      <c r="AZ1273" s="61"/>
    </row>
    <row r="1274" spans="2:52" ht="10" hidden="1" customHeight="1">
      <c r="B1274" s="61"/>
      <c r="C1274" s="61"/>
      <c r="D1274" s="61"/>
      <c r="E1274" s="61"/>
      <c r="F1274" s="61"/>
      <c r="G1274" s="61"/>
      <c r="H1274" s="61"/>
      <c r="I1274" s="61"/>
      <c r="J1274" s="61"/>
      <c r="K1274" s="61"/>
      <c r="L1274" s="61"/>
      <c r="M1274" s="61"/>
      <c r="N1274" s="61"/>
      <c r="O1274" s="61"/>
      <c r="P1274" s="61"/>
      <c r="Q1274" s="61"/>
      <c r="R1274" s="61"/>
      <c r="S1274" s="61"/>
      <c r="T1274" s="61"/>
      <c r="U1274" s="61"/>
      <c r="V1274" s="61"/>
      <c r="W1274" s="61"/>
      <c r="X1274" s="61"/>
      <c r="Y1274" s="61"/>
      <c r="Z1274" s="61"/>
      <c r="AA1274" s="61"/>
      <c r="AB1274" s="61"/>
      <c r="AC1274" s="61"/>
      <c r="AD1274" s="61"/>
      <c r="AE1274" s="61"/>
      <c r="AF1274" s="61"/>
      <c r="AG1274" s="61"/>
      <c r="AH1274" s="61"/>
      <c r="AI1274" s="61"/>
      <c r="AJ1274" s="61"/>
      <c r="AK1274" s="61"/>
      <c r="AL1274" s="61"/>
      <c r="AM1274" s="61"/>
      <c r="AN1274" s="61"/>
      <c r="AO1274" s="61"/>
      <c r="AP1274" s="61"/>
      <c r="AQ1274" s="61"/>
      <c r="AR1274" s="61"/>
      <c r="AS1274" s="61"/>
      <c r="AT1274" s="61"/>
      <c r="AU1274" s="61"/>
      <c r="AV1274" s="61"/>
      <c r="AW1274" s="61"/>
      <c r="AX1274" s="61"/>
      <c r="AY1274" s="61"/>
      <c r="AZ1274" s="61"/>
    </row>
    <row r="1275" spans="2:52" ht="10" hidden="1" customHeight="1">
      <c r="B1275" s="61"/>
      <c r="C1275" s="61"/>
      <c r="D1275" s="61"/>
      <c r="E1275" s="61"/>
      <c r="F1275" s="61"/>
      <c r="G1275" s="61"/>
      <c r="H1275" s="61"/>
      <c r="I1275" s="61"/>
      <c r="J1275" s="61"/>
      <c r="K1275" s="61"/>
      <c r="L1275" s="61"/>
      <c r="M1275" s="61"/>
      <c r="N1275" s="61"/>
      <c r="O1275" s="61"/>
      <c r="P1275" s="61"/>
      <c r="Q1275" s="61"/>
      <c r="R1275" s="61"/>
      <c r="S1275" s="61"/>
      <c r="T1275" s="61"/>
      <c r="U1275" s="61"/>
      <c r="V1275" s="61"/>
      <c r="W1275" s="61"/>
      <c r="X1275" s="61"/>
      <c r="Y1275" s="61"/>
      <c r="Z1275" s="61"/>
      <c r="AA1275" s="61"/>
      <c r="AB1275" s="61"/>
      <c r="AC1275" s="61"/>
      <c r="AD1275" s="61"/>
      <c r="AE1275" s="61"/>
      <c r="AF1275" s="61"/>
      <c r="AG1275" s="61"/>
      <c r="AH1275" s="61"/>
      <c r="AI1275" s="61"/>
      <c r="AJ1275" s="61"/>
      <c r="AK1275" s="61"/>
      <c r="AL1275" s="61"/>
      <c r="AM1275" s="61"/>
      <c r="AN1275" s="61"/>
      <c r="AO1275" s="61"/>
      <c r="AP1275" s="61"/>
      <c r="AQ1275" s="61"/>
      <c r="AR1275" s="61"/>
      <c r="AS1275" s="61"/>
      <c r="AT1275" s="61"/>
      <c r="AU1275" s="61"/>
      <c r="AV1275" s="61"/>
      <c r="AW1275" s="61"/>
      <c r="AX1275" s="61"/>
      <c r="AY1275" s="61"/>
      <c r="AZ1275" s="61"/>
    </row>
    <row r="1276" spans="2:52" ht="10" hidden="1" customHeight="1">
      <c r="B1276" s="61"/>
      <c r="C1276" s="61"/>
      <c r="D1276" s="61"/>
      <c r="E1276" s="61"/>
      <c r="F1276" s="61"/>
      <c r="G1276" s="61"/>
      <c r="H1276" s="61"/>
      <c r="I1276" s="61"/>
      <c r="J1276" s="61"/>
      <c r="K1276" s="61"/>
      <c r="L1276" s="61"/>
      <c r="M1276" s="61"/>
      <c r="N1276" s="61"/>
      <c r="O1276" s="61"/>
      <c r="P1276" s="61"/>
      <c r="Q1276" s="61"/>
      <c r="R1276" s="61"/>
      <c r="S1276" s="61"/>
      <c r="T1276" s="61"/>
      <c r="U1276" s="61"/>
      <c r="V1276" s="61"/>
      <c r="W1276" s="61"/>
      <c r="X1276" s="61"/>
      <c r="Y1276" s="61"/>
      <c r="Z1276" s="61"/>
      <c r="AA1276" s="61"/>
      <c r="AB1276" s="61"/>
      <c r="AC1276" s="61"/>
      <c r="AD1276" s="61"/>
      <c r="AE1276" s="61"/>
      <c r="AF1276" s="61"/>
      <c r="AG1276" s="61"/>
      <c r="AH1276" s="61"/>
      <c r="AI1276" s="61"/>
      <c r="AJ1276" s="61"/>
      <c r="AK1276" s="61"/>
      <c r="AL1276" s="61"/>
      <c r="AM1276" s="61"/>
      <c r="AN1276" s="61"/>
      <c r="AO1276" s="61"/>
      <c r="AP1276" s="61"/>
      <c r="AQ1276" s="61"/>
      <c r="AR1276" s="61"/>
      <c r="AS1276" s="61"/>
      <c r="AT1276" s="61"/>
      <c r="AU1276" s="61"/>
      <c r="AV1276" s="61"/>
      <c r="AW1276" s="61"/>
      <c r="AX1276" s="61"/>
      <c r="AY1276" s="61"/>
      <c r="AZ1276" s="61"/>
    </row>
    <row r="1277" spans="2:52" ht="10" hidden="1" customHeight="1">
      <c r="B1277" s="61"/>
      <c r="C1277" s="61"/>
      <c r="D1277" s="61"/>
      <c r="E1277" s="61"/>
      <c r="F1277" s="61"/>
      <c r="G1277" s="61"/>
      <c r="H1277" s="61"/>
      <c r="I1277" s="61"/>
      <c r="J1277" s="61"/>
      <c r="K1277" s="61"/>
      <c r="L1277" s="61"/>
      <c r="M1277" s="61"/>
      <c r="N1277" s="61"/>
      <c r="O1277" s="61"/>
      <c r="P1277" s="61"/>
      <c r="Q1277" s="61"/>
      <c r="R1277" s="61"/>
      <c r="S1277" s="61"/>
      <c r="T1277" s="61"/>
      <c r="U1277" s="61"/>
      <c r="V1277" s="61"/>
      <c r="W1277" s="61"/>
      <c r="X1277" s="61"/>
      <c r="Y1277" s="61"/>
      <c r="Z1277" s="61"/>
      <c r="AA1277" s="61"/>
      <c r="AB1277" s="61"/>
      <c r="AC1277" s="61"/>
      <c r="AD1277" s="61"/>
      <c r="AE1277" s="61"/>
      <c r="AF1277" s="61"/>
      <c r="AG1277" s="61"/>
      <c r="AH1277" s="61"/>
      <c r="AI1277" s="61"/>
      <c r="AJ1277" s="61"/>
      <c r="AK1277" s="61"/>
      <c r="AL1277" s="61"/>
      <c r="AM1277" s="61"/>
      <c r="AN1277" s="61"/>
      <c r="AO1277" s="61"/>
      <c r="AP1277" s="61"/>
      <c r="AQ1277" s="61"/>
      <c r="AR1277" s="61"/>
      <c r="AS1277" s="61"/>
      <c r="AT1277" s="61"/>
      <c r="AU1277" s="61"/>
      <c r="AV1277" s="61"/>
      <c r="AW1277" s="61"/>
      <c r="AX1277" s="61"/>
      <c r="AY1277" s="61"/>
      <c r="AZ1277" s="61"/>
    </row>
    <row r="1278" spans="2:52" ht="10" hidden="1" customHeight="1">
      <c r="B1278" s="61"/>
      <c r="C1278" s="61"/>
      <c r="D1278" s="61"/>
      <c r="E1278" s="61"/>
      <c r="F1278" s="61"/>
      <c r="G1278" s="61"/>
      <c r="H1278" s="61"/>
      <c r="I1278" s="61"/>
      <c r="J1278" s="61"/>
      <c r="K1278" s="61"/>
      <c r="L1278" s="61"/>
      <c r="M1278" s="61"/>
      <c r="N1278" s="61"/>
      <c r="O1278" s="61"/>
      <c r="P1278" s="61"/>
      <c r="Q1278" s="61"/>
      <c r="R1278" s="61"/>
      <c r="S1278" s="61"/>
      <c r="T1278" s="61"/>
      <c r="U1278" s="61"/>
      <c r="V1278" s="61"/>
      <c r="W1278" s="61"/>
      <c r="X1278" s="61"/>
      <c r="Y1278" s="61"/>
      <c r="Z1278" s="61"/>
      <c r="AA1278" s="61"/>
      <c r="AB1278" s="61"/>
      <c r="AC1278" s="61"/>
      <c r="AD1278" s="61"/>
      <c r="AE1278" s="61"/>
      <c r="AF1278" s="61"/>
      <c r="AG1278" s="61"/>
      <c r="AH1278" s="61"/>
      <c r="AI1278" s="61"/>
      <c r="AJ1278" s="61"/>
      <c r="AK1278" s="61"/>
      <c r="AL1278" s="61"/>
      <c r="AM1278" s="61"/>
      <c r="AN1278" s="61"/>
      <c r="AO1278" s="61"/>
      <c r="AP1278" s="61"/>
      <c r="AQ1278" s="61"/>
      <c r="AR1278" s="61"/>
      <c r="AS1278" s="61"/>
      <c r="AT1278" s="61"/>
      <c r="AU1278" s="61"/>
      <c r="AV1278" s="61"/>
      <c r="AW1278" s="61"/>
      <c r="AX1278" s="61"/>
      <c r="AY1278" s="61"/>
      <c r="AZ1278" s="61"/>
    </row>
    <row r="1279" spans="2:52" ht="10" hidden="1" customHeight="1">
      <c r="B1279" s="61"/>
      <c r="C1279" s="61"/>
      <c r="D1279" s="61"/>
      <c r="E1279" s="61"/>
      <c r="F1279" s="61"/>
      <c r="G1279" s="61"/>
      <c r="H1279" s="61"/>
      <c r="I1279" s="61"/>
      <c r="J1279" s="61"/>
      <c r="K1279" s="61"/>
      <c r="L1279" s="61"/>
      <c r="M1279" s="61"/>
      <c r="N1279" s="61"/>
      <c r="O1279" s="61"/>
      <c r="P1279" s="61"/>
      <c r="Q1279" s="61"/>
      <c r="R1279" s="61"/>
      <c r="S1279" s="61"/>
      <c r="T1279" s="61"/>
      <c r="U1279" s="61"/>
      <c r="V1279" s="61"/>
      <c r="W1279" s="61"/>
      <c r="X1279" s="61"/>
      <c r="Y1279" s="61"/>
      <c r="Z1279" s="61"/>
      <c r="AA1279" s="61"/>
      <c r="AB1279" s="61"/>
      <c r="AC1279" s="61"/>
      <c r="AD1279" s="61"/>
      <c r="AE1279" s="61"/>
      <c r="AF1279" s="61"/>
      <c r="AG1279" s="61"/>
      <c r="AH1279" s="61"/>
      <c r="AI1279" s="61"/>
      <c r="AJ1279" s="61"/>
      <c r="AK1279" s="61"/>
      <c r="AL1279" s="61"/>
      <c r="AM1279" s="61"/>
      <c r="AN1279" s="61"/>
      <c r="AO1279" s="61"/>
      <c r="AP1279" s="61"/>
      <c r="AQ1279" s="61"/>
      <c r="AR1279" s="61"/>
      <c r="AS1279" s="61"/>
      <c r="AT1279" s="61"/>
      <c r="AU1279" s="61"/>
      <c r="AV1279" s="61"/>
      <c r="AW1279" s="61"/>
      <c r="AX1279" s="61"/>
      <c r="AY1279" s="61"/>
      <c r="AZ1279" s="61"/>
    </row>
    <row r="1280" spans="2:52" ht="10" hidden="1" customHeight="1">
      <c r="B1280" s="61"/>
      <c r="C1280" s="61"/>
      <c r="D1280" s="61"/>
      <c r="E1280" s="61"/>
      <c r="F1280" s="61"/>
      <c r="G1280" s="61"/>
      <c r="H1280" s="61"/>
      <c r="I1280" s="61"/>
      <c r="J1280" s="61"/>
      <c r="K1280" s="61"/>
      <c r="L1280" s="61"/>
      <c r="M1280" s="61"/>
      <c r="N1280" s="61"/>
      <c r="O1280" s="61"/>
      <c r="P1280" s="61"/>
      <c r="Q1280" s="61"/>
      <c r="R1280" s="61"/>
      <c r="S1280" s="61"/>
      <c r="T1280" s="61"/>
      <c r="U1280" s="61"/>
      <c r="V1280" s="61"/>
      <c r="W1280" s="61"/>
      <c r="X1280" s="61"/>
      <c r="Y1280" s="61"/>
      <c r="Z1280" s="61"/>
      <c r="AA1280" s="61"/>
      <c r="AB1280" s="61"/>
      <c r="AC1280" s="61"/>
      <c r="AD1280" s="61"/>
      <c r="AE1280" s="61"/>
      <c r="AF1280" s="61"/>
      <c r="AG1280" s="61"/>
      <c r="AH1280" s="61"/>
      <c r="AI1280" s="61"/>
      <c r="AJ1280" s="61"/>
      <c r="AK1280" s="61"/>
      <c r="AL1280" s="61"/>
      <c r="AM1280" s="61"/>
      <c r="AN1280" s="61"/>
      <c r="AO1280" s="61"/>
      <c r="AP1280" s="61"/>
      <c r="AQ1280" s="61"/>
      <c r="AR1280" s="61"/>
      <c r="AS1280" s="61"/>
      <c r="AT1280" s="61"/>
      <c r="AU1280" s="61"/>
      <c r="AV1280" s="61"/>
      <c r="AW1280" s="61"/>
      <c r="AX1280" s="61"/>
      <c r="AY1280" s="61"/>
      <c r="AZ1280" s="61"/>
    </row>
    <row r="1281" spans="2:52" ht="10" hidden="1" customHeight="1">
      <c r="B1281" s="61"/>
      <c r="C1281" s="61"/>
      <c r="D1281" s="61"/>
      <c r="E1281" s="61"/>
      <c r="F1281" s="61"/>
      <c r="G1281" s="61"/>
      <c r="H1281" s="61"/>
      <c r="I1281" s="61"/>
      <c r="J1281" s="61"/>
      <c r="K1281" s="61"/>
      <c r="L1281" s="61"/>
      <c r="M1281" s="61"/>
      <c r="N1281" s="61"/>
      <c r="O1281" s="61"/>
      <c r="P1281" s="61"/>
      <c r="Q1281" s="61"/>
      <c r="R1281" s="61"/>
      <c r="S1281" s="61"/>
      <c r="T1281" s="61"/>
      <c r="U1281" s="61"/>
      <c r="V1281" s="61"/>
      <c r="W1281" s="61"/>
      <c r="X1281" s="61"/>
      <c r="Y1281" s="61"/>
      <c r="Z1281" s="61"/>
      <c r="AA1281" s="61"/>
      <c r="AB1281" s="61"/>
      <c r="AC1281" s="61"/>
      <c r="AD1281" s="61"/>
      <c r="AE1281" s="61"/>
      <c r="AF1281" s="61"/>
      <c r="AG1281" s="61"/>
      <c r="AH1281" s="61"/>
      <c r="AI1281" s="61"/>
      <c r="AJ1281" s="61"/>
      <c r="AK1281" s="61"/>
      <c r="AL1281" s="61"/>
      <c r="AM1281" s="61"/>
      <c r="AN1281" s="61"/>
      <c r="AO1281" s="61"/>
      <c r="AP1281" s="61"/>
      <c r="AQ1281" s="61"/>
      <c r="AR1281" s="61"/>
      <c r="AS1281" s="61"/>
      <c r="AT1281" s="61"/>
      <c r="AU1281" s="61"/>
      <c r="AV1281" s="61"/>
      <c r="AW1281" s="61"/>
      <c r="AX1281" s="61"/>
      <c r="AY1281" s="61"/>
      <c r="AZ1281" s="61"/>
    </row>
    <row r="1282" spans="2:52" ht="10" hidden="1" customHeight="1">
      <c r="B1282" s="61"/>
      <c r="C1282" s="61"/>
      <c r="D1282" s="61"/>
      <c r="E1282" s="61"/>
      <c r="F1282" s="61"/>
      <c r="G1282" s="61"/>
      <c r="H1282" s="61"/>
      <c r="I1282" s="61"/>
      <c r="J1282" s="61"/>
      <c r="K1282" s="61"/>
      <c r="L1282" s="61"/>
      <c r="M1282" s="61"/>
      <c r="N1282" s="61"/>
      <c r="O1282" s="61"/>
      <c r="P1282" s="61"/>
      <c r="Q1282" s="61"/>
      <c r="R1282" s="61"/>
      <c r="S1282" s="61"/>
      <c r="T1282" s="61"/>
      <c r="U1282" s="61"/>
      <c r="V1282" s="61"/>
      <c r="W1282" s="61"/>
      <c r="X1282" s="61"/>
      <c r="Y1282" s="61"/>
      <c r="Z1282" s="61"/>
      <c r="AA1282" s="61"/>
      <c r="AB1282" s="61"/>
      <c r="AC1282" s="61"/>
      <c r="AD1282" s="61"/>
      <c r="AE1282" s="61"/>
      <c r="AF1282" s="61"/>
      <c r="AG1282" s="61"/>
      <c r="AH1282" s="61"/>
      <c r="AI1282" s="61"/>
      <c r="AJ1282" s="61"/>
      <c r="AK1282" s="61"/>
      <c r="AL1282" s="61"/>
      <c r="AM1282" s="61"/>
      <c r="AN1282" s="61"/>
      <c r="AO1282" s="61"/>
      <c r="AP1282" s="61"/>
      <c r="AQ1282" s="61"/>
      <c r="AR1282" s="61"/>
      <c r="AS1282" s="61"/>
      <c r="AT1282" s="61"/>
      <c r="AU1282" s="61"/>
      <c r="AV1282" s="61"/>
      <c r="AW1282" s="61"/>
      <c r="AX1282" s="61"/>
      <c r="AY1282" s="61"/>
      <c r="AZ1282" s="61"/>
    </row>
    <row r="1283" spans="2:52" ht="10" hidden="1" customHeight="1">
      <c r="B1283" s="61"/>
      <c r="C1283" s="61"/>
      <c r="D1283" s="61"/>
      <c r="E1283" s="61"/>
      <c r="F1283" s="61"/>
      <c r="G1283" s="61"/>
      <c r="H1283" s="61"/>
      <c r="I1283" s="61"/>
      <c r="J1283" s="61"/>
      <c r="K1283" s="61"/>
      <c r="L1283" s="61"/>
      <c r="M1283" s="61"/>
      <c r="N1283" s="61"/>
      <c r="O1283" s="61"/>
      <c r="P1283" s="61"/>
      <c r="Q1283" s="61"/>
      <c r="R1283" s="61"/>
      <c r="S1283" s="61"/>
      <c r="T1283" s="61"/>
      <c r="U1283" s="61"/>
      <c r="V1283" s="61"/>
      <c r="W1283" s="61"/>
      <c r="X1283" s="61"/>
      <c r="Y1283" s="61"/>
      <c r="Z1283" s="61"/>
      <c r="AA1283" s="61"/>
      <c r="AB1283" s="61"/>
      <c r="AC1283" s="61"/>
      <c r="AD1283" s="61"/>
      <c r="AE1283" s="61"/>
      <c r="AF1283" s="61"/>
      <c r="AG1283" s="61"/>
      <c r="AH1283" s="61"/>
      <c r="AI1283" s="61"/>
      <c r="AJ1283" s="61"/>
      <c r="AK1283" s="61"/>
      <c r="AL1283" s="61"/>
      <c r="AM1283" s="61"/>
      <c r="AN1283" s="61"/>
      <c r="AO1283" s="61"/>
      <c r="AP1283" s="61"/>
      <c r="AQ1283" s="61"/>
      <c r="AR1283" s="61"/>
      <c r="AS1283" s="61"/>
      <c r="AT1283" s="61"/>
      <c r="AU1283" s="61"/>
      <c r="AV1283" s="61"/>
      <c r="AW1283" s="61"/>
      <c r="AX1283" s="61"/>
      <c r="AY1283" s="61"/>
      <c r="AZ1283" s="61"/>
    </row>
    <row r="1284" spans="2:52" ht="10" hidden="1" customHeight="1">
      <c r="B1284" s="61"/>
      <c r="C1284" s="61"/>
      <c r="D1284" s="61"/>
      <c r="E1284" s="61"/>
      <c r="F1284" s="61"/>
      <c r="G1284" s="61"/>
      <c r="H1284" s="61"/>
      <c r="I1284" s="61"/>
      <c r="J1284" s="61"/>
      <c r="K1284" s="61"/>
      <c r="L1284" s="61"/>
      <c r="M1284" s="61"/>
      <c r="N1284" s="61"/>
      <c r="O1284" s="61"/>
      <c r="P1284" s="61"/>
      <c r="Q1284" s="61"/>
      <c r="R1284" s="61"/>
      <c r="S1284" s="61"/>
      <c r="T1284" s="61"/>
      <c r="U1284" s="61"/>
      <c r="V1284" s="61"/>
      <c r="W1284" s="61"/>
      <c r="X1284" s="61"/>
      <c r="Y1284" s="61"/>
      <c r="Z1284" s="61"/>
      <c r="AA1284" s="61"/>
      <c r="AB1284" s="61"/>
      <c r="AC1284" s="61"/>
      <c r="AD1284" s="61"/>
      <c r="AE1284" s="61"/>
      <c r="AF1284" s="61"/>
      <c r="AG1284" s="61"/>
      <c r="AH1284" s="61"/>
      <c r="AI1284" s="61"/>
      <c r="AJ1284" s="61"/>
      <c r="AK1284" s="61"/>
      <c r="AL1284" s="61"/>
      <c r="AM1284" s="61"/>
      <c r="AN1284" s="61"/>
      <c r="AO1284" s="61"/>
      <c r="AP1284" s="61"/>
      <c r="AQ1284" s="61"/>
      <c r="AR1284" s="61"/>
      <c r="AS1284" s="61"/>
      <c r="AT1284" s="61"/>
      <c r="AU1284" s="61"/>
      <c r="AV1284" s="61"/>
      <c r="AW1284" s="61"/>
      <c r="AX1284" s="61"/>
      <c r="AY1284" s="61"/>
      <c r="AZ1284" s="61"/>
    </row>
    <row r="1285" spans="2:52" ht="10" hidden="1" customHeight="1">
      <c r="B1285" s="61"/>
      <c r="C1285" s="61"/>
      <c r="D1285" s="61"/>
      <c r="E1285" s="61"/>
      <c r="F1285" s="61"/>
      <c r="G1285" s="61"/>
      <c r="H1285" s="61"/>
      <c r="I1285" s="61"/>
      <c r="J1285" s="61"/>
      <c r="K1285" s="61"/>
      <c r="L1285" s="61"/>
      <c r="M1285" s="61"/>
      <c r="N1285" s="61"/>
      <c r="O1285" s="61"/>
      <c r="P1285" s="61"/>
      <c r="Q1285" s="61"/>
      <c r="R1285" s="61"/>
      <c r="S1285" s="61"/>
      <c r="T1285" s="61"/>
      <c r="U1285" s="61"/>
      <c r="V1285" s="61"/>
      <c r="W1285" s="61"/>
      <c r="X1285" s="61"/>
      <c r="Y1285" s="61"/>
      <c r="Z1285" s="61"/>
      <c r="AA1285" s="61"/>
      <c r="AB1285" s="61"/>
      <c r="AC1285" s="61"/>
      <c r="AD1285" s="61"/>
      <c r="AE1285" s="61"/>
      <c r="AF1285" s="61"/>
      <c r="AG1285" s="61"/>
      <c r="AH1285" s="61"/>
      <c r="AI1285" s="61"/>
      <c r="AJ1285" s="61"/>
      <c r="AK1285" s="61"/>
      <c r="AL1285" s="61"/>
      <c r="AM1285" s="61"/>
      <c r="AN1285" s="61"/>
      <c r="AO1285" s="61"/>
      <c r="AP1285" s="61"/>
      <c r="AQ1285" s="61"/>
      <c r="AR1285" s="61"/>
      <c r="AS1285" s="61"/>
      <c r="AT1285" s="61"/>
      <c r="AU1285" s="61"/>
      <c r="AV1285" s="61"/>
      <c r="AW1285" s="61"/>
      <c r="AX1285" s="61"/>
      <c r="AY1285" s="61"/>
      <c r="AZ1285" s="61"/>
    </row>
    <row r="1286" spans="2:52" ht="10" hidden="1" customHeight="1">
      <c r="B1286" s="61"/>
      <c r="C1286" s="61"/>
      <c r="D1286" s="61"/>
      <c r="E1286" s="61"/>
      <c r="F1286" s="61"/>
      <c r="G1286" s="61"/>
      <c r="H1286" s="61"/>
      <c r="I1286" s="61"/>
      <c r="J1286" s="61"/>
      <c r="K1286" s="61"/>
      <c r="L1286" s="61"/>
      <c r="M1286" s="61"/>
      <c r="N1286" s="61"/>
      <c r="O1286" s="61"/>
      <c r="P1286" s="61"/>
      <c r="Q1286" s="61"/>
      <c r="R1286" s="61"/>
      <c r="S1286" s="61"/>
      <c r="T1286" s="61"/>
      <c r="U1286" s="61"/>
      <c r="V1286" s="61"/>
      <c r="W1286" s="61"/>
      <c r="X1286" s="61"/>
      <c r="Y1286" s="61"/>
      <c r="Z1286" s="61"/>
      <c r="AA1286" s="61"/>
      <c r="AB1286" s="61"/>
      <c r="AC1286" s="61"/>
      <c r="AD1286" s="61"/>
      <c r="AE1286" s="61"/>
      <c r="AF1286" s="61"/>
      <c r="AG1286" s="61"/>
      <c r="AH1286" s="61"/>
      <c r="AI1286" s="61"/>
      <c r="AJ1286" s="61"/>
      <c r="AK1286" s="61"/>
      <c r="AL1286" s="61"/>
      <c r="AM1286" s="61"/>
      <c r="AN1286" s="61"/>
      <c r="AO1286" s="61"/>
      <c r="AP1286" s="61"/>
      <c r="AQ1286" s="61"/>
      <c r="AR1286" s="61"/>
      <c r="AS1286" s="61"/>
      <c r="AT1286" s="61"/>
      <c r="AU1286" s="61"/>
      <c r="AV1286" s="61"/>
      <c r="AW1286" s="61"/>
      <c r="AX1286" s="61"/>
      <c r="AY1286" s="61"/>
      <c r="AZ1286" s="61"/>
    </row>
    <row r="1287" spans="2:52" ht="10" hidden="1" customHeight="1">
      <c r="B1287" s="61"/>
      <c r="C1287" s="61"/>
      <c r="D1287" s="61"/>
      <c r="E1287" s="61"/>
      <c r="F1287" s="61"/>
      <c r="G1287" s="61"/>
      <c r="H1287" s="61"/>
      <c r="I1287" s="61"/>
      <c r="J1287" s="61"/>
      <c r="K1287" s="61"/>
      <c r="L1287" s="61"/>
      <c r="M1287" s="61"/>
      <c r="N1287" s="61"/>
      <c r="O1287" s="61"/>
      <c r="P1287" s="61"/>
      <c r="Q1287" s="61"/>
      <c r="R1287" s="61"/>
      <c r="S1287" s="61"/>
      <c r="T1287" s="61"/>
      <c r="U1287" s="61"/>
      <c r="V1287" s="61"/>
      <c r="W1287" s="61"/>
      <c r="X1287" s="61"/>
      <c r="Y1287" s="61"/>
      <c r="Z1287" s="61"/>
      <c r="AA1287" s="61"/>
      <c r="AB1287" s="61"/>
      <c r="AC1287" s="61"/>
      <c r="AD1287" s="61"/>
      <c r="AE1287" s="61"/>
      <c r="AF1287" s="61"/>
      <c r="AG1287" s="61"/>
      <c r="AH1287" s="61"/>
      <c r="AI1287" s="61"/>
      <c r="AJ1287" s="61"/>
      <c r="AK1287" s="61"/>
      <c r="AL1287" s="61"/>
      <c r="AM1287" s="61"/>
      <c r="AN1287" s="61"/>
      <c r="AO1287" s="61"/>
      <c r="AP1287" s="61"/>
      <c r="AQ1287" s="61"/>
      <c r="AR1287" s="61"/>
      <c r="AS1287" s="61"/>
      <c r="AT1287" s="61"/>
      <c r="AU1287" s="61"/>
      <c r="AV1287" s="61"/>
      <c r="AW1287" s="61"/>
      <c r="AX1287" s="61"/>
      <c r="AY1287" s="61"/>
      <c r="AZ1287" s="61"/>
    </row>
    <row r="1288" spans="2:52" ht="10" hidden="1" customHeight="1">
      <c r="B1288" s="61"/>
      <c r="C1288" s="61"/>
      <c r="D1288" s="61"/>
      <c r="E1288" s="61"/>
      <c r="F1288" s="61"/>
      <c r="G1288" s="61"/>
      <c r="H1288" s="61"/>
      <c r="I1288" s="61"/>
      <c r="J1288" s="61"/>
      <c r="K1288" s="61"/>
      <c r="L1288" s="61"/>
      <c r="M1288" s="61"/>
      <c r="N1288" s="61"/>
      <c r="O1288" s="61"/>
      <c r="P1288" s="61"/>
      <c r="Q1288" s="61"/>
      <c r="R1288" s="61"/>
      <c r="S1288" s="61"/>
      <c r="T1288" s="61"/>
      <c r="U1288" s="61"/>
      <c r="V1288" s="61"/>
      <c r="W1288" s="61"/>
      <c r="X1288" s="61"/>
      <c r="Y1288" s="61"/>
      <c r="Z1288" s="61"/>
      <c r="AA1288" s="61"/>
      <c r="AB1288" s="61"/>
      <c r="AC1288" s="61"/>
      <c r="AD1288" s="61"/>
      <c r="AE1288" s="61"/>
      <c r="AF1288" s="61"/>
      <c r="AG1288" s="61"/>
      <c r="AH1288" s="61"/>
      <c r="AI1288" s="61"/>
      <c r="AJ1288" s="61"/>
      <c r="AK1288" s="61"/>
      <c r="AL1288" s="61"/>
      <c r="AM1288" s="61"/>
      <c r="AN1288" s="61"/>
      <c r="AO1288" s="61"/>
      <c r="AP1288" s="61"/>
      <c r="AQ1288" s="61"/>
      <c r="AR1288" s="61"/>
      <c r="AS1288" s="61"/>
      <c r="AT1288" s="61"/>
      <c r="AU1288" s="61"/>
      <c r="AV1288" s="61"/>
      <c r="AW1288" s="61"/>
      <c r="AX1288" s="61"/>
      <c r="AY1288" s="61"/>
      <c r="AZ1288" s="61"/>
    </row>
    <row r="1289" spans="2:52" ht="10" hidden="1" customHeight="1">
      <c r="B1289" s="61"/>
      <c r="C1289" s="61"/>
      <c r="D1289" s="61"/>
      <c r="E1289" s="61"/>
      <c r="F1289" s="61"/>
      <c r="G1289" s="61"/>
      <c r="H1289" s="61"/>
      <c r="I1289" s="61"/>
      <c r="J1289" s="61"/>
      <c r="K1289" s="61"/>
      <c r="L1289" s="61"/>
      <c r="M1289" s="61"/>
      <c r="N1289" s="61"/>
      <c r="O1289" s="61"/>
      <c r="P1289" s="61"/>
      <c r="Q1289" s="61"/>
      <c r="R1289" s="61"/>
      <c r="S1289" s="61"/>
      <c r="T1289" s="61"/>
      <c r="U1289" s="61"/>
      <c r="V1289" s="61"/>
      <c r="W1289" s="61"/>
      <c r="X1289" s="61"/>
      <c r="Y1289" s="61"/>
      <c r="Z1289" s="61"/>
      <c r="AA1289" s="61"/>
      <c r="AB1289" s="61"/>
      <c r="AC1289" s="61"/>
      <c r="AD1289" s="61"/>
      <c r="AE1289" s="61"/>
      <c r="AF1289" s="61"/>
      <c r="AG1289" s="61"/>
      <c r="AH1289" s="61"/>
      <c r="AI1289" s="61"/>
      <c r="AJ1289" s="61"/>
      <c r="AK1289" s="61"/>
      <c r="AL1289" s="61"/>
      <c r="AM1289" s="61"/>
      <c r="AN1289" s="61"/>
      <c r="AO1289" s="61"/>
      <c r="AP1289" s="61"/>
      <c r="AQ1289" s="61"/>
      <c r="AR1289" s="61"/>
      <c r="AS1289" s="61"/>
      <c r="AT1289" s="61"/>
      <c r="AU1289" s="61"/>
      <c r="AV1289" s="61"/>
      <c r="AW1289" s="61"/>
      <c r="AX1289" s="61"/>
      <c r="AY1289" s="61"/>
      <c r="AZ1289" s="61"/>
    </row>
    <row r="1290" spans="2:52" ht="10" hidden="1" customHeight="1">
      <c r="B1290" s="61"/>
      <c r="C1290" s="61"/>
      <c r="D1290" s="61"/>
      <c r="E1290" s="61"/>
      <c r="F1290" s="61"/>
      <c r="G1290" s="61"/>
      <c r="H1290" s="61"/>
      <c r="I1290" s="61"/>
      <c r="J1290" s="61"/>
      <c r="K1290" s="61"/>
      <c r="L1290" s="61"/>
      <c r="M1290" s="61"/>
      <c r="N1290" s="61"/>
      <c r="O1290" s="61"/>
      <c r="P1290" s="61"/>
      <c r="Q1290" s="61"/>
      <c r="R1290" s="61"/>
      <c r="S1290" s="61"/>
      <c r="T1290" s="61"/>
      <c r="U1290" s="61"/>
      <c r="V1290" s="61"/>
      <c r="W1290" s="61"/>
      <c r="X1290" s="61"/>
      <c r="Y1290" s="61"/>
      <c r="Z1290" s="61"/>
      <c r="AA1290" s="61"/>
      <c r="AB1290" s="61"/>
      <c r="AC1290" s="61"/>
      <c r="AD1290" s="61"/>
      <c r="AE1290" s="61"/>
      <c r="AF1290" s="61"/>
      <c r="AG1290" s="61"/>
      <c r="AH1290" s="61"/>
      <c r="AI1290" s="61"/>
      <c r="AJ1290" s="61"/>
      <c r="AK1290" s="61"/>
      <c r="AL1290" s="61"/>
      <c r="AM1290" s="61"/>
      <c r="AN1290" s="61"/>
      <c r="AO1290" s="61"/>
      <c r="AP1290" s="61"/>
      <c r="AQ1290" s="61"/>
      <c r="AR1290" s="61"/>
      <c r="AS1290" s="61"/>
      <c r="AT1290" s="61"/>
      <c r="AU1290" s="61"/>
      <c r="AV1290" s="61"/>
      <c r="AW1290" s="61"/>
      <c r="AX1290" s="61"/>
      <c r="AY1290" s="61"/>
      <c r="AZ1290" s="61"/>
    </row>
    <row r="1291" spans="2:52" ht="10" hidden="1" customHeight="1">
      <c r="B1291" s="61"/>
      <c r="C1291" s="61"/>
      <c r="D1291" s="61"/>
      <c r="E1291" s="61"/>
      <c r="F1291" s="61"/>
      <c r="G1291" s="61"/>
      <c r="H1291" s="61"/>
      <c r="I1291" s="61"/>
      <c r="J1291" s="61"/>
      <c r="K1291" s="61"/>
      <c r="L1291" s="61"/>
      <c r="M1291" s="61"/>
      <c r="N1291" s="61"/>
      <c r="O1291" s="61"/>
      <c r="P1291" s="61"/>
      <c r="Q1291" s="61"/>
      <c r="R1291" s="61"/>
      <c r="S1291" s="61"/>
      <c r="T1291" s="61"/>
      <c r="U1291" s="61"/>
      <c r="V1291" s="61"/>
      <c r="W1291" s="61"/>
      <c r="X1291" s="61"/>
      <c r="Y1291" s="61"/>
      <c r="Z1291" s="61"/>
      <c r="AA1291" s="61"/>
      <c r="AB1291" s="61"/>
      <c r="AC1291" s="61"/>
      <c r="AD1291" s="61"/>
      <c r="AE1291" s="61"/>
      <c r="AF1291" s="61"/>
      <c r="AG1291" s="61"/>
      <c r="AH1291" s="61"/>
      <c r="AI1291" s="61"/>
      <c r="AJ1291" s="61"/>
      <c r="AK1291" s="61"/>
      <c r="AL1291" s="61"/>
      <c r="AM1291" s="61"/>
      <c r="AN1291" s="61"/>
      <c r="AO1291" s="61"/>
      <c r="AP1291" s="61"/>
      <c r="AQ1291" s="61"/>
      <c r="AR1291" s="61"/>
      <c r="AS1291" s="61"/>
      <c r="AT1291" s="61"/>
      <c r="AU1291" s="61"/>
      <c r="AV1291" s="61"/>
      <c r="AW1291" s="61"/>
      <c r="AX1291" s="61"/>
      <c r="AY1291" s="61"/>
      <c r="AZ1291" s="61"/>
    </row>
    <row r="1292" spans="2:52" ht="10" hidden="1" customHeight="1">
      <c r="B1292" s="61"/>
      <c r="C1292" s="61"/>
      <c r="D1292" s="61"/>
      <c r="E1292" s="61"/>
      <c r="F1292" s="61"/>
      <c r="G1292" s="61"/>
      <c r="H1292" s="61"/>
      <c r="I1292" s="61"/>
      <c r="J1292" s="61"/>
      <c r="K1292" s="61"/>
      <c r="L1292" s="61"/>
      <c r="M1292" s="61"/>
      <c r="N1292" s="61"/>
      <c r="O1292" s="61"/>
      <c r="P1292" s="61"/>
      <c r="Q1292" s="61"/>
      <c r="R1292" s="61"/>
      <c r="S1292" s="61"/>
      <c r="T1292" s="61"/>
      <c r="U1292" s="61"/>
      <c r="V1292" s="61"/>
      <c r="W1292" s="61"/>
      <c r="X1292" s="61"/>
      <c r="Y1292" s="61"/>
      <c r="Z1292" s="61"/>
      <c r="AA1292" s="61"/>
      <c r="AB1292" s="61"/>
      <c r="AC1292" s="61"/>
      <c r="AD1292" s="61"/>
      <c r="AE1292" s="61"/>
      <c r="AF1292" s="61"/>
      <c r="AG1292" s="61"/>
      <c r="AH1292" s="61"/>
      <c r="AI1292" s="61"/>
      <c r="AJ1292" s="61"/>
      <c r="AK1292" s="61"/>
      <c r="AL1292" s="61"/>
      <c r="AM1292" s="61"/>
      <c r="AN1292" s="61"/>
      <c r="AO1292" s="61"/>
      <c r="AP1292" s="61"/>
      <c r="AQ1292" s="61"/>
      <c r="AR1292" s="61"/>
      <c r="AS1292" s="61"/>
      <c r="AT1292" s="61"/>
      <c r="AU1292" s="61"/>
      <c r="AV1292" s="61"/>
      <c r="AW1292" s="61"/>
      <c r="AX1292" s="61"/>
      <c r="AY1292" s="61"/>
      <c r="AZ1292" s="61"/>
    </row>
    <row r="1293" spans="2:52" ht="10" hidden="1" customHeight="1">
      <c r="B1293" s="61"/>
      <c r="C1293" s="61"/>
      <c r="D1293" s="61"/>
      <c r="E1293" s="61"/>
      <c r="F1293" s="61"/>
      <c r="G1293" s="61"/>
      <c r="H1293" s="61"/>
      <c r="I1293" s="61"/>
      <c r="J1293" s="61"/>
      <c r="K1293" s="61"/>
      <c r="L1293" s="61"/>
      <c r="M1293" s="61"/>
      <c r="N1293" s="61"/>
      <c r="O1293" s="61"/>
      <c r="P1293" s="61"/>
      <c r="Q1293" s="61"/>
      <c r="R1293" s="61"/>
      <c r="S1293" s="61"/>
      <c r="T1293" s="61"/>
      <c r="U1293" s="61"/>
      <c r="V1293" s="61"/>
      <c r="W1293" s="61"/>
      <c r="X1293" s="61"/>
      <c r="Y1293" s="61"/>
      <c r="Z1293" s="61"/>
      <c r="AA1293" s="61"/>
      <c r="AB1293" s="61"/>
      <c r="AC1293" s="61"/>
      <c r="AD1293" s="61"/>
      <c r="AE1293" s="61"/>
      <c r="AF1293" s="61"/>
      <c r="AG1293" s="61"/>
      <c r="AH1293" s="61"/>
      <c r="AI1293" s="61"/>
      <c r="AJ1293" s="61"/>
      <c r="AK1293" s="61"/>
      <c r="AL1293" s="61"/>
      <c r="AM1293" s="61"/>
      <c r="AN1293" s="61"/>
      <c r="AO1293" s="61"/>
      <c r="AP1293" s="61"/>
      <c r="AQ1293" s="61"/>
      <c r="AR1293" s="61"/>
      <c r="AS1293" s="61"/>
      <c r="AT1293" s="61"/>
      <c r="AU1293" s="61"/>
      <c r="AV1293" s="61"/>
      <c r="AW1293" s="61"/>
      <c r="AX1293" s="61"/>
      <c r="AY1293" s="61"/>
      <c r="AZ1293" s="61"/>
    </row>
    <row r="1294" spans="2:52" ht="10" hidden="1" customHeight="1">
      <c r="B1294" s="61"/>
      <c r="C1294" s="61"/>
      <c r="D1294" s="61"/>
      <c r="E1294" s="61"/>
      <c r="F1294" s="61"/>
      <c r="G1294" s="61"/>
      <c r="H1294" s="61"/>
      <c r="I1294" s="61"/>
      <c r="J1294" s="61"/>
      <c r="K1294" s="61"/>
      <c r="L1294" s="61"/>
      <c r="M1294" s="61"/>
      <c r="N1294" s="61"/>
      <c r="O1294" s="61"/>
      <c r="P1294" s="61"/>
      <c r="Q1294" s="61"/>
      <c r="R1294" s="61"/>
      <c r="S1294" s="61"/>
      <c r="T1294" s="61"/>
      <c r="U1294" s="61"/>
      <c r="V1294" s="61"/>
      <c r="W1294" s="61"/>
      <c r="X1294" s="61"/>
      <c r="Y1294" s="61"/>
      <c r="Z1294" s="61"/>
      <c r="AA1294" s="61"/>
      <c r="AB1294" s="61"/>
      <c r="AC1294" s="61"/>
      <c r="AD1294" s="61"/>
      <c r="AE1294" s="61"/>
      <c r="AF1294" s="61"/>
      <c r="AG1294" s="61"/>
      <c r="AH1294" s="61"/>
      <c r="AI1294" s="61"/>
      <c r="AJ1294" s="61"/>
      <c r="AK1294" s="61"/>
      <c r="AL1294" s="61"/>
      <c r="AM1294" s="61"/>
      <c r="AN1294" s="61"/>
      <c r="AO1294" s="61"/>
      <c r="AP1294" s="61"/>
      <c r="AQ1294" s="61"/>
      <c r="AR1294" s="61"/>
      <c r="AS1294" s="61"/>
      <c r="AT1294" s="61"/>
      <c r="AU1294" s="61"/>
      <c r="AV1294" s="61"/>
      <c r="AW1294" s="61"/>
      <c r="AX1294" s="61"/>
      <c r="AY1294" s="61"/>
      <c r="AZ1294" s="61"/>
    </row>
    <row r="1295" spans="2:52" ht="10" hidden="1" customHeight="1">
      <c r="B1295" s="61"/>
      <c r="C1295" s="61"/>
      <c r="D1295" s="61"/>
      <c r="E1295" s="61"/>
      <c r="F1295" s="61"/>
      <c r="G1295" s="61"/>
      <c r="H1295" s="61"/>
      <c r="I1295" s="61"/>
      <c r="J1295" s="61"/>
      <c r="K1295" s="61"/>
      <c r="L1295" s="61"/>
      <c r="M1295" s="61"/>
      <c r="N1295" s="61"/>
      <c r="O1295" s="61"/>
      <c r="P1295" s="61"/>
      <c r="Q1295" s="61"/>
      <c r="R1295" s="61"/>
      <c r="S1295" s="61"/>
      <c r="T1295" s="61"/>
      <c r="U1295" s="61"/>
      <c r="V1295" s="61"/>
      <c r="W1295" s="61"/>
      <c r="X1295" s="61"/>
      <c r="Y1295" s="61"/>
      <c r="Z1295" s="61"/>
      <c r="AA1295" s="61"/>
      <c r="AB1295" s="61"/>
      <c r="AC1295" s="61"/>
      <c r="AD1295" s="61"/>
      <c r="AE1295" s="61"/>
      <c r="AF1295" s="61"/>
      <c r="AG1295" s="61"/>
      <c r="AH1295" s="61"/>
      <c r="AI1295" s="61"/>
      <c r="AJ1295" s="61"/>
      <c r="AK1295" s="61"/>
      <c r="AL1295" s="61"/>
      <c r="AM1295" s="61"/>
      <c r="AN1295" s="61"/>
      <c r="AO1295" s="61"/>
      <c r="AP1295" s="61"/>
      <c r="AQ1295" s="61"/>
      <c r="AR1295" s="61"/>
      <c r="AS1295" s="61"/>
      <c r="AT1295" s="61"/>
      <c r="AU1295" s="61"/>
      <c r="AV1295" s="61"/>
      <c r="AW1295" s="61"/>
      <c r="AX1295" s="61"/>
      <c r="AY1295" s="61"/>
      <c r="AZ1295" s="61"/>
    </row>
    <row r="1296" spans="2:52" ht="10" hidden="1" customHeight="1">
      <c r="B1296" s="61"/>
      <c r="C1296" s="61"/>
      <c r="D1296" s="61"/>
      <c r="E1296" s="61"/>
      <c r="F1296" s="61"/>
      <c r="G1296" s="61"/>
      <c r="H1296" s="61"/>
      <c r="I1296" s="61"/>
      <c r="J1296" s="61"/>
      <c r="K1296" s="61"/>
      <c r="L1296" s="61"/>
      <c r="M1296" s="61"/>
      <c r="N1296" s="61"/>
      <c r="O1296" s="61"/>
      <c r="P1296" s="61"/>
      <c r="Q1296" s="61"/>
      <c r="R1296" s="61"/>
      <c r="S1296" s="61"/>
      <c r="T1296" s="61"/>
      <c r="U1296" s="61"/>
      <c r="V1296" s="61"/>
      <c r="W1296" s="61"/>
      <c r="X1296" s="61"/>
      <c r="Y1296" s="61"/>
      <c r="Z1296" s="61"/>
      <c r="AA1296" s="61"/>
      <c r="AB1296" s="61"/>
      <c r="AC1296" s="61"/>
      <c r="AD1296" s="61"/>
      <c r="AE1296" s="61"/>
      <c r="AF1296" s="61"/>
      <c r="AG1296" s="61"/>
      <c r="AH1296" s="61"/>
      <c r="AI1296" s="61"/>
      <c r="AJ1296" s="61"/>
      <c r="AK1296" s="61"/>
      <c r="AL1296" s="61"/>
      <c r="AM1296" s="61"/>
      <c r="AN1296" s="61"/>
      <c r="AO1296" s="61"/>
      <c r="AP1296" s="61"/>
      <c r="AQ1296" s="61"/>
      <c r="AR1296" s="61"/>
      <c r="AS1296" s="61"/>
      <c r="AT1296" s="61"/>
      <c r="AU1296" s="61"/>
      <c r="AV1296" s="61"/>
      <c r="AW1296" s="61"/>
      <c r="AX1296" s="61"/>
      <c r="AY1296" s="61"/>
      <c r="AZ1296" s="61"/>
    </row>
    <row r="1297" spans="2:52" ht="10" hidden="1" customHeight="1">
      <c r="B1297" s="61"/>
      <c r="C1297" s="61"/>
      <c r="D1297" s="61"/>
      <c r="E1297" s="61"/>
      <c r="F1297" s="61"/>
      <c r="G1297" s="61"/>
      <c r="H1297" s="61"/>
      <c r="I1297" s="61"/>
      <c r="J1297" s="61"/>
      <c r="K1297" s="61"/>
      <c r="L1297" s="61"/>
      <c r="M1297" s="61"/>
      <c r="N1297" s="61"/>
      <c r="O1297" s="61"/>
      <c r="P1297" s="61"/>
      <c r="Q1297" s="61"/>
      <c r="R1297" s="61"/>
      <c r="S1297" s="61"/>
      <c r="T1297" s="61"/>
      <c r="U1297" s="61"/>
      <c r="V1297" s="61"/>
      <c r="W1297" s="61"/>
      <c r="X1297" s="61"/>
      <c r="Y1297" s="61"/>
      <c r="Z1297" s="61"/>
      <c r="AA1297" s="61"/>
      <c r="AB1297" s="61"/>
      <c r="AC1297" s="61"/>
      <c r="AD1297" s="61"/>
      <c r="AE1297" s="61"/>
      <c r="AF1297" s="61"/>
      <c r="AG1297" s="61"/>
      <c r="AH1297" s="61"/>
      <c r="AI1297" s="61"/>
      <c r="AJ1297" s="61"/>
      <c r="AK1297" s="61"/>
      <c r="AL1297" s="61"/>
      <c r="AM1297" s="61"/>
      <c r="AN1297" s="61"/>
      <c r="AO1297" s="61"/>
      <c r="AP1297" s="61"/>
      <c r="AQ1297" s="61"/>
      <c r="AR1297" s="61"/>
      <c r="AS1297" s="61"/>
      <c r="AT1297" s="61"/>
      <c r="AU1297" s="61"/>
      <c r="AV1297" s="61"/>
      <c r="AW1297" s="61"/>
      <c r="AX1297" s="61"/>
      <c r="AY1297" s="61"/>
      <c r="AZ1297" s="61"/>
    </row>
    <row r="1298" spans="2:52" ht="10" hidden="1" customHeight="1">
      <c r="B1298" s="61"/>
      <c r="C1298" s="61"/>
      <c r="D1298" s="61"/>
      <c r="E1298" s="61"/>
      <c r="F1298" s="61"/>
      <c r="G1298" s="61"/>
      <c r="H1298" s="61"/>
      <c r="I1298" s="61"/>
      <c r="J1298" s="61"/>
      <c r="K1298" s="61"/>
      <c r="L1298" s="61"/>
      <c r="M1298" s="61"/>
      <c r="N1298" s="61"/>
      <c r="O1298" s="61"/>
      <c r="P1298" s="61"/>
      <c r="Q1298" s="61"/>
      <c r="R1298" s="61"/>
      <c r="S1298" s="61"/>
      <c r="T1298" s="61"/>
      <c r="U1298" s="61"/>
      <c r="V1298" s="61"/>
      <c r="W1298" s="61"/>
      <c r="X1298" s="61"/>
      <c r="Y1298" s="61"/>
      <c r="Z1298" s="61"/>
      <c r="AA1298" s="61"/>
      <c r="AB1298" s="61"/>
      <c r="AC1298" s="61"/>
      <c r="AD1298" s="61"/>
      <c r="AE1298" s="61"/>
      <c r="AF1298" s="61"/>
      <c r="AG1298" s="61"/>
      <c r="AH1298" s="61"/>
      <c r="AI1298" s="61"/>
      <c r="AJ1298" s="61"/>
      <c r="AK1298" s="61"/>
      <c r="AL1298" s="61"/>
      <c r="AM1298" s="61"/>
      <c r="AN1298" s="61"/>
      <c r="AO1298" s="61"/>
      <c r="AP1298" s="61"/>
      <c r="AQ1298" s="61"/>
      <c r="AR1298" s="61"/>
      <c r="AS1298" s="61"/>
      <c r="AT1298" s="61"/>
      <c r="AU1298" s="61"/>
      <c r="AV1298" s="61"/>
      <c r="AW1298" s="61"/>
      <c r="AX1298" s="61"/>
      <c r="AY1298" s="61"/>
      <c r="AZ1298" s="61"/>
    </row>
    <row r="1299" spans="2:52" ht="10" hidden="1" customHeight="1">
      <c r="B1299" s="61"/>
      <c r="C1299" s="61"/>
      <c r="D1299" s="61"/>
      <c r="E1299" s="61"/>
      <c r="F1299" s="61"/>
      <c r="G1299" s="61"/>
      <c r="H1299" s="61"/>
      <c r="I1299" s="61"/>
      <c r="J1299" s="61"/>
      <c r="K1299" s="61"/>
      <c r="L1299" s="61"/>
      <c r="M1299" s="61"/>
      <c r="N1299" s="61"/>
      <c r="O1299" s="61"/>
      <c r="P1299" s="61"/>
      <c r="Q1299" s="61"/>
      <c r="R1299" s="61"/>
      <c r="S1299" s="61"/>
      <c r="T1299" s="61"/>
      <c r="U1299" s="61"/>
      <c r="V1299" s="61"/>
      <c r="W1299" s="61"/>
      <c r="X1299" s="61"/>
      <c r="Y1299" s="61"/>
      <c r="Z1299" s="61"/>
      <c r="AA1299" s="61"/>
      <c r="AB1299" s="61"/>
      <c r="AC1299" s="61"/>
      <c r="AD1299" s="61"/>
      <c r="AE1299" s="61"/>
      <c r="AF1299" s="61"/>
      <c r="AG1299" s="61"/>
      <c r="AH1299" s="61"/>
      <c r="AI1299" s="61"/>
      <c r="AJ1299" s="61"/>
      <c r="AK1299" s="61"/>
      <c r="AL1299" s="61"/>
      <c r="AM1299" s="61"/>
      <c r="AN1299" s="61"/>
      <c r="AO1299" s="61"/>
      <c r="AP1299" s="61"/>
      <c r="AQ1299" s="61"/>
      <c r="AR1299" s="61"/>
      <c r="AS1299" s="61"/>
      <c r="AT1299" s="61"/>
      <c r="AU1299" s="61"/>
      <c r="AV1299" s="61"/>
      <c r="AW1299" s="61"/>
      <c r="AX1299" s="61"/>
      <c r="AY1299" s="61"/>
      <c r="AZ1299" s="61"/>
    </row>
    <row r="1300" spans="2:52" ht="10" hidden="1" customHeight="1">
      <c r="B1300" s="61"/>
      <c r="C1300" s="61"/>
      <c r="D1300" s="61"/>
      <c r="E1300" s="61"/>
      <c r="F1300" s="61"/>
      <c r="G1300" s="61"/>
      <c r="H1300" s="61"/>
      <c r="I1300" s="61"/>
      <c r="J1300" s="61"/>
      <c r="K1300" s="61"/>
      <c r="L1300" s="61"/>
      <c r="M1300" s="61"/>
      <c r="N1300" s="61"/>
      <c r="O1300" s="61"/>
      <c r="P1300" s="61"/>
      <c r="Q1300" s="61"/>
      <c r="R1300" s="61"/>
      <c r="S1300" s="61"/>
      <c r="T1300" s="61"/>
      <c r="U1300" s="61"/>
      <c r="V1300" s="61"/>
      <c r="W1300" s="61"/>
      <c r="X1300" s="61"/>
      <c r="Y1300" s="61"/>
      <c r="Z1300" s="61"/>
      <c r="AA1300" s="61"/>
      <c r="AB1300" s="61"/>
      <c r="AC1300" s="61"/>
      <c r="AD1300" s="61"/>
      <c r="AE1300" s="61"/>
      <c r="AF1300" s="61"/>
      <c r="AG1300" s="61"/>
      <c r="AH1300" s="61"/>
      <c r="AI1300" s="61"/>
      <c r="AJ1300" s="61"/>
      <c r="AK1300" s="61"/>
      <c r="AL1300" s="61"/>
      <c r="AM1300" s="61"/>
      <c r="AN1300" s="61"/>
      <c r="AO1300" s="61"/>
      <c r="AP1300" s="61"/>
      <c r="AQ1300" s="61"/>
      <c r="AR1300" s="61"/>
      <c r="AS1300" s="61"/>
      <c r="AT1300" s="61"/>
      <c r="AU1300" s="61"/>
      <c r="AV1300" s="61"/>
      <c r="AW1300" s="61"/>
      <c r="AX1300" s="61"/>
      <c r="AY1300" s="61"/>
      <c r="AZ1300" s="61"/>
    </row>
    <row r="1301" spans="2:52" ht="10" hidden="1" customHeight="1">
      <c r="B1301" s="61"/>
      <c r="C1301" s="61"/>
      <c r="D1301" s="61"/>
      <c r="E1301" s="61"/>
      <c r="F1301" s="61"/>
      <c r="G1301" s="61"/>
      <c r="H1301" s="61"/>
      <c r="I1301" s="61"/>
      <c r="J1301" s="61"/>
      <c r="K1301" s="61"/>
      <c r="L1301" s="61"/>
      <c r="M1301" s="61"/>
      <c r="N1301" s="61"/>
      <c r="O1301" s="61"/>
      <c r="P1301" s="61"/>
      <c r="Q1301" s="61"/>
      <c r="R1301" s="61"/>
      <c r="S1301" s="61"/>
      <c r="T1301" s="61"/>
      <c r="U1301" s="61"/>
      <c r="V1301" s="61"/>
      <c r="W1301" s="61"/>
      <c r="X1301" s="61"/>
      <c r="Y1301" s="61"/>
      <c r="Z1301" s="61"/>
      <c r="AA1301" s="61"/>
      <c r="AB1301" s="61"/>
      <c r="AC1301" s="61"/>
      <c r="AD1301" s="61"/>
      <c r="AE1301" s="61"/>
      <c r="AF1301" s="61"/>
      <c r="AG1301" s="61"/>
      <c r="AH1301" s="61"/>
      <c r="AI1301" s="61"/>
      <c r="AJ1301" s="61"/>
      <c r="AK1301" s="61"/>
      <c r="AL1301" s="61"/>
      <c r="AM1301" s="61"/>
      <c r="AN1301" s="61"/>
      <c r="AO1301" s="61"/>
      <c r="AP1301" s="61"/>
      <c r="AQ1301" s="61"/>
      <c r="AR1301" s="61"/>
      <c r="AS1301" s="61"/>
      <c r="AT1301" s="61"/>
      <c r="AU1301" s="61"/>
      <c r="AV1301" s="61"/>
      <c r="AW1301" s="61"/>
      <c r="AX1301" s="61"/>
      <c r="AY1301" s="61"/>
      <c r="AZ1301" s="61"/>
    </row>
    <row r="1302" spans="2:52" ht="10" hidden="1" customHeight="1">
      <c r="B1302" s="61"/>
      <c r="C1302" s="61"/>
      <c r="D1302" s="61"/>
      <c r="E1302" s="61"/>
      <c r="F1302" s="61"/>
      <c r="G1302" s="61"/>
      <c r="H1302" s="61"/>
      <c r="I1302" s="61"/>
      <c r="J1302" s="61"/>
      <c r="K1302" s="61"/>
      <c r="L1302" s="61"/>
      <c r="M1302" s="61"/>
      <c r="N1302" s="61"/>
      <c r="O1302" s="61"/>
      <c r="P1302" s="61"/>
      <c r="Q1302" s="61"/>
      <c r="R1302" s="61"/>
      <c r="S1302" s="61"/>
      <c r="T1302" s="61"/>
      <c r="U1302" s="61"/>
      <c r="V1302" s="61"/>
      <c r="W1302" s="61"/>
      <c r="X1302" s="61"/>
      <c r="Y1302" s="61"/>
      <c r="Z1302" s="61"/>
      <c r="AA1302" s="61"/>
      <c r="AB1302" s="61"/>
      <c r="AC1302" s="61"/>
      <c r="AD1302" s="61"/>
      <c r="AE1302" s="61"/>
      <c r="AF1302" s="61"/>
      <c r="AG1302" s="61"/>
      <c r="AH1302" s="61"/>
      <c r="AI1302" s="61"/>
      <c r="AJ1302" s="61"/>
      <c r="AK1302" s="61"/>
      <c r="AL1302" s="61"/>
      <c r="AM1302" s="61"/>
      <c r="AN1302" s="61"/>
      <c r="AO1302" s="61"/>
      <c r="AP1302" s="61"/>
      <c r="AQ1302" s="61"/>
      <c r="AR1302" s="61"/>
      <c r="AS1302" s="61"/>
      <c r="AT1302" s="61"/>
      <c r="AU1302" s="61"/>
      <c r="AV1302" s="61"/>
      <c r="AW1302" s="61"/>
      <c r="AX1302" s="61"/>
      <c r="AY1302" s="61"/>
      <c r="AZ1302" s="61"/>
    </row>
    <row r="1303" spans="2:52" ht="10" hidden="1" customHeight="1">
      <c r="B1303" s="61"/>
      <c r="C1303" s="61"/>
      <c r="D1303" s="61"/>
      <c r="E1303" s="61"/>
      <c r="F1303" s="61"/>
      <c r="G1303" s="61"/>
      <c r="H1303" s="61"/>
      <c r="I1303" s="61"/>
      <c r="J1303" s="61"/>
      <c r="K1303" s="61"/>
      <c r="L1303" s="61"/>
      <c r="M1303" s="61"/>
      <c r="N1303" s="61"/>
      <c r="O1303" s="61"/>
      <c r="P1303" s="61"/>
      <c r="Q1303" s="61"/>
      <c r="R1303" s="61"/>
      <c r="S1303" s="61"/>
      <c r="T1303" s="61"/>
      <c r="U1303" s="61"/>
      <c r="V1303" s="61"/>
      <c r="W1303" s="61"/>
      <c r="X1303" s="61"/>
      <c r="Y1303" s="61"/>
      <c r="Z1303" s="61"/>
      <c r="AA1303" s="61"/>
      <c r="AB1303" s="61"/>
      <c r="AC1303" s="61"/>
      <c r="AD1303" s="61"/>
      <c r="AE1303" s="61"/>
      <c r="AF1303" s="61"/>
      <c r="AG1303" s="61"/>
      <c r="AH1303" s="61"/>
      <c r="AI1303" s="61"/>
      <c r="AJ1303" s="61"/>
      <c r="AK1303" s="61"/>
      <c r="AL1303" s="61"/>
      <c r="AM1303" s="61"/>
      <c r="AN1303" s="61"/>
      <c r="AO1303" s="61"/>
      <c r="AP1303" s="61"/>
      <c r="AQ1303" s="61"/>
      <c r="AR1303" s="61"/>
      <c r="AS1303" s="61"/>
      <c r="AT1303" s="61"/>
      <c r="AU1303" s="61"/>
      <c r="AV1303" s="61"/>
      <c r="AW1303" s="61"/>
      <c r="AX1303" s="61"/>
      <c r="AY1303" s="61"/>
      <c r="AZ1303" s="61"/>
    </row>
    <row r="1304" spans="2:52" ht="10" hidden="1" customHeight="1">
      <c r="B1304" s="61"/>
      <c r="C1304" s="61"/>
      <c r="D1304" s="61"/>
      <c r="E1304" s="61"/>
      <c r="F1304" s="61"/>
      <c r="G1304" s="61"/>
      <c r="H1304" s="61"/>
      <c r="I1304" s="61"/>
      <c r="J1304" s="61"/>
      <c r="K1304" s="61"/>
      <c r="L1304" s="61"/>
      <c r="M1304" s="61"/>
      <c r="N1304" s="61"/>
      <c r="O1304" s="61"/>
      <c r="P1304" s="61"/>
      <c r="Q1304" s="61"/>
      <c r="R1304" s="61"/>
      <c r="S1304" s="61"/>
      <c r="T1304" s="61"/>
      <c r="U1304" s="61"/>
      <c r="V1304" s="61"/>
      <c r="W1304" s="61"/>
      <c r="X1304" s="61"/>
      <c r="Y1304" s="61"/>
      <c r="Z1304" s="61"/>
      <c r="AA1304" s="61"/>
      <c r="AB1304" s="61"/>
      <c r="AC1304" s="61"/>
      <c r="AD1304" s="61"/>
      <c r="AE1304" s="61"/>
      <c r="AF1304" s="61"/>
      <c r="AG1304" s="61"/>
      <c r="AH1304" s="61"/>
      <c r="AI1304" s="61"/>
      <c r="AJ1304" s="61"/>
      <c r="AK1304" s="61"/>
      <c r="AL1304" s="61"/>
      <c r="AM1304" s="61"/>
      <c r="AN1304" s="61"/>
      <c r="AO1304" s="61"/>
      <c r="AP1304" s="61"/>
      <c r="AQ1304" s="61"/>
      <c r="AR1304" s="61"/>
      <c r="AS1304" s="61"/>
      <c r="AT1304" s="61"/>
      <c r="AU1304" s="61"/>
      <c r="AV1304" s="61"/>
      <c r="AW1304" s="61"/>
      <c r="AX1304" s="61"/>
      <c r="AY1304" s="61"/>
      <c r="AZ1304" s="61"/>
    </row>
    <row r="1305" spans="2:52" ht="10" hidden="1" customHeight="1">
      <c r="B1305" s="61"/>
      <c r="C1305" s="61"/>
      <c r="D1305" s="61"/>
      <c r="E1305" s="61"/>
      <c r="F1305" s="61"/>
      <c r="G1305" s="61"/>
      <c r="H1305" s="61"/>
      <c r="I1305" s="61"/>
      <c r="J1305" s="61"/>
      <c r="K1305" s="61"/>
      <c r="L1305" s="61"/>
      <c r="M1305" s="61"/>
      <c r="N1305" s="61"/>
      <c r="O1305" s="61"/>
      <c r="P1305" s="61"/>
      <c r="Q1305" s="61"/>
      <c r="R1305" s="61"/>
      <c r="S1305" s="61"/>
      <c r="T1305" s="61"/>
      <c r="U1305" s="61"/>
      <c r="V1305" s="61"/>
      <c r="W1305" s="61"/>
      <c r="X1305" s="61"/>
      <c r="Y1305" s="61"/>
      <c r="Z1305" s="61"/>
      <c r="AA1305" s="61"/>
      <c r="AB1305" s="61"/>
      <c r="AC1305" s="61"/>
      <c r="AD1305" s="61"/>
      <c r="AE1305" s="61"/>
      <c r="AF1305" s="61"/>
      <c r="AG1305" s="61"/>
      <c r="AH1305" s="61"/>
      <c r="AI1305" s="61"/>
      <c r="AJ1305" s="61"/>
      <c r="AK1305" s="61"/>
      <c r="AL1305" s="61"/>
      <c r="AM1305" s="61"/>
      <c r="AN1305" s="61"/>
      <c r="AO1305" s="61"/>
      <c r="AP1305" s="61"/>
      <c r="AQ1305" s="61"/>
      <c r="AR1305" s="61"/>
      <c r="AS1305" s="61"/>
      <c r="AT1305" s="61"/>
      <c r="AU1305" s="61"/>
      <c r="AV1305" s="61"/>
      <c r="AW1305" s="61"/>
      <c r="AX1305" s="61"/>
      <c r="AY1305" s="61"/>
      <c r="AZ1305" s="61"/>
    </row>
    <row r="1306" spans="2:52" ht="10" hidden="1" customHeight="1">
      <c r="B1306" s="61"/>
      <c r="C1306" s="61"/>
      <c r="D1306" s="61"/>
      <c r="E1306" s="61"/>
      <c r="F1306" s="61"/>
      <c r="G1306" s="61"/>
      <c r="H1306" s="61"/>
      <c r="I1306" s="61"/>
      <c r="J1306" s="61"/>
      <c r="K1306" s="61"/>
      <c r="L1306" s="61"/>
      <c r="M1306" s="61"/>
      <c r="N1306" s="61"/>
      <c r="O1306" s="61"/>
      <c r="P1306" s="61"/>
      <c r="Q1306" s="61"/>
      <c r="R1306" s="61"/>
      <c r="S1306" s="61"/>
      <c r="T1306" s="61"/>
      <c r="U1306" s="61"/>
      <c r="V1306" s="61"/>
      <c r="W1306" s="61"/>
      <c r="X1306" s="61"/>
      <c r="Y1306" s="61"/>
      <c r="Z1306" s="61"/>
      <c r="AA1306" s="61"/>
      <c r="AB1306" s="61"/>
      <c r="AC1306" s="61"/>
      <c r="AD1306" s="61"/>
      <c r="AE1306" s="61"/>
      <c r="AF1306" s="61"/>
      <c r="AG1306" s="61"/>
      <c r="AH1306" s="61"/>
      <c r="AI1306" s="61"/>
      <c r="AJ1306" s="61"/>
      <c r="AK1306" s="61"/>
      <c r="AL1306" s="61"/>
      <c r="AM1306" s="61"/>
      <c r="AN1306" s="61"/>
      <c r="AO1306" s="61"/>
      <c r="AP1306" s="61"/>
      <c r="AQ1306" s="61"/>
      <c r="AR1306" s="61"/>
      <c r="AS1306" s="61"/>
      <c r="AT1306" s="61"/>
      <c r="AU1306" s="61"/>
      <c r="AV1306" s="61"/>
      <c r="AW1306" s="61"/>
      <c r="AX1306" s="61"/>
      <c r="AY1306" s="61"/>
      <c r="AZ1306" s="61"/>
    </row>
    <row r="1307" spans="2:52" ht="10" hidden="1" customHeight="1">
      <c r="B1307" s="61"/>
      <c r="C1307" s="61"/>
      <c r="D1307" s="61"/>
      <c r="E1307" s="61"/>
      <c r="F1307" s="61"/>
      <c r="G1307" s="61"/>
      <c r="H1307" s="61"/>
      <c r="I1307" s="61"/>
      <c r="J1307" s="61"/>
      <c r="K1307" s="61"/>
      <c r="L1307" s="61"/>
      <c r="M1307" s="61"/>
      <c r="N1307" s="61"/>
      <c r="O1307" s="61"/>
      <c r="P1307" s="61"/>
      <c r="Q1307" s="61"/>
      <c r="R1307" s="61"/>
      <c r="S1307" s="61"/>
      <c r="T1307" s="61"/>
      <c r="U1307" s="61"/>
      <c r="V1307" s="61"/>
      <c r="W1307" s="61"/>
      <c r="X1307" s="61"/>
      <c r="Y1307" s="61"/>
      <c r="Z1307" s="61"/>
      <c r="AA1307" s="61"/>
      <c r="AB1307" s="61"/>
      <c r="AC1307" s="61"/>
      <c r="AD1307" s="61"/>
      <c r="AE1307" s="61"/>
      <c r="AF1307" s="61"/>
      <c r="AG1307" s="61"/>
      <c r="AH1307" s="61"/>
      <c r="AI1307" s="61"/>
      <c r="AJ1307" s="61"/>
      <c r="AK1307" s="61"/>
      <c r="AL1307" s="61"/>
      <c r="AM1307" s="61"/>
      <c r="AN1307" s="61"/>
      <c r="AO1307" s="61"/>
      <c r="AP1307" s="61"/>
      <c r="AQ1307" s="61"/>
      <c r="AR1307" s="61"/>
      <c r="AS1307" s="61"/>
      <c r="AT1307" s="61"/>
      <c r="AU1307" s="61"/>
      <c r="AV1307" s="61"/>
      <c r="AW1307" s="61"/>
      <c r="AX1307" s="61"/>
      <c r="AY1307" s="61"/>
      <c r="AZ1307" s="61"/>
    </row>
    <row r="1308" spans="2:52" ht="10" hidden="1" customHeight="1">
      <c r="B1308" s="61"/>
      <c r="C1308" s="61"/>
      <c r="D1308" s="61"/>
      <c r="E1308" s="61"/>
      <c r="F1308" s="61"/>
      <c r="G1308" s="61"/>
      <c r="H1308" s="61"/>
      <c r="I1308" s="61"/>
      <c r="J1308" s="61"/>
      <c r="K1308" s="61"/>
      <c r="L1308" s="61"/>
      <c r="M1308" s="61"/>
      <c r="N1308" s="61"/>
      <c r="O1308" s="61"/>
      <c r="P1308" s="61"/>
      <c r="Q1308" s="61"/>
      <c r="R1308" s="61"/>
      <c r="S1308" s="61"/>
      <c r="T1308" s="61"/>
      <c r="U1308" s="61"/>
      <c r="V1308" s="61"/>
      <c r="W1308" s="61"/>
      <c r="X1308" s="61"/>
      <c r="Y1308" s="61"/>
      <c r="Z1308" s="61"/>
      <c r="AA1308" s="61"/>
      <c r="AB1308" s="61"/>
      <c r="AC1308" s="61"/>
      <c r="AD1308" s="61"/>
      <c r="AE1308" s="61"/>
      <c r="AF1308" s="61"/>
      <c r="AG1308" s="61"/>
      <c r="AH1308" s="61"/>
      <c r="AI1308" s="61"/>
      <c r="AJ1308" s="61"/>
      <c r="AK1308" s="61"/>
      <c r="AL1308" s="61"/>
      <c r="AM1308" s="61"/>
      <c r="AN1308" s="61"/>
      <c r="AO1308" s="61"/>
      <c r="AP1308" s="61"/>
      <c r="AQ1308" s="61"/>
      <c r="AR1308" s="61"/>
      <c r="AS1308" s="61"/>
      <c r="AT1308" s="61"/>
      <c r="AU1308" s="61"/>
      <c r="AV1308" s="61"/>
      <c r="AW1308" s="61"/>
      <c r="AX1308" s="61"/>
      <c r="AY1308" s="61"/>
      <c r="AZ1308" s="61"/>
    </row>
    <row r="1309" spans="2:52" ht="10" hidden="1" customHeight="1">
      <c r="B1309" s="61"/>
      <c r="C1309" s="61"/>
      <c r="D1309" s="61"/>
      <c r="E1309" s="61"/>
      <c r="F1309" s="61"/>
      <c r="G1309" s="61"/>
      <c r="H1309" s="61"/>
      <c r="I1309" s="61"/>
      <c r="J1309" s="61"/>
      <c r="K1309" s="61"/>
      <c r="L1309" s="61"/>
      <c r="M1309" s="61"/>
      <c r="N1309" s="61"/>
      <c r="O1309" s="61"/>
      <c r="P1309" s="61"/>
      <c r="Q1309" s="61"/>
      <c r="R1309" s="61"/>
      <c r="S1309" s="61"/>
      <c r="T1309" s="61"/>
      <c r="U1309" s="61"/>
      <c r="V1309" s="61"/>
      <c r="W1309" s="61"/>
      <c r="X1309" s="61"/>
      <c r="Y1309" s="61"/>
      <c r="Z1309" s="61"/>
      <c r="AA1309" s="61"/>
      <c r="AB1309" s="61"/>
      <c r="AC1309" s="61"/>
      <c r="AD1309" s="61"/>
      <c r="AE1309" s="61"/>
      <c r="AF1309" s="61"/>
      <c r="AG1309" s="61"/>
      <c r="AH1309" s="61"/>
      <c r="AI1309" s="61"/>
      <c r="AJ1309" s="61"/>
      <c r="AK1309" s="61"/>
      <c r="AL1309" s="61"/>
      <c r="AM1309" s="61"/>
      <c r="AN1309" s="61"/>
      <c r="AO1309" s="61"/>
      <c r="AP1309" s="61"/>
      <c r="AQ1309" s="61"/>
      <c r="AR1309" s="61"/>
      <c r="AS1309" s="61"/>
      <c r="AT1309" s="61"/>
      <c r="AU1309" s="61"/>
      <c r="AV1309" s="61"/>
      <c r="AW1309" s="61"/>
      <c r="AX1309" s="61"/>
      <c r="AY1309" s="61"/>
      <c r="AZ1309" s="61"/>
    </row>
    <row r="1310" spans="2:52" ht="10" hidden="1" customHeight="1">
      <c r="B1310" s="61"/>
      <c r="C1310" s="61"/>
      <c r="D1310" s="61"/>
      <c r="E1310" s="61"/>
      <c r="F1310" s="61"/>
      <c r="G1310" s="61"/>
      <c r="H1310" s="61"/>
      <c r="I1310" s="61"/>
      <c r="J1310" s="61"/>
      <c r="K1310" s="61"/>
      <c r="L1310" s="61"/>
      <c r="M1310" s="61"/>
      <c r="N1310" s="61"/>
      <c r="O1310" s="61"/>
      <c r="P1310" s="61"/>
      <c r="Q1310" s="61"/>
      <c r="R1310" s="61"/>
      <c r="S1310" s="61"/>
      <c r="T1310" s="61"/>
      <c r="U1310" s="61"/>
      <c r="V1310" s="61"/>
      <c r="W1310" s="61"/>
      <c r="X1310" s="61"/>
      <c r="Y1310" s="61"/>
      <c r="Z1310" s="61"/>
      <c r="AA1310" s="61"/>
      <c r="AB1310" s="61"/>
      <c r="AC1310" s="61"/>
      <c r="AD1310" s="61"/>
      <c r="AE1310" s="61"/>
      <c r="AF1310" s="61"/>
      <c r="AG1310" s="61"/>
      <c r="AH1310" s="61"/>
      <c r="AI1310" s="61"/>
      <c r="AJ1310" s="61"/>
      <c r="AK1310" s="61"/>
      <c r="AL1310" s="61"/>
      <c r="AM1310" s="61"/>
      <c r="AN1310" s="61"/>
      <c r="AO1310" s="61"/>
      <c r="AP1310" s="61"/>
      <c r="AQ1310" s="61"/>
      <c r="AR1310" s="61"/>
      <c r="AS1310" s="61"/>
      <c r="AT1310" s="61"/>
      <c r="AU1310" s="61"/>
      <c r="AV1310" s="61"/>
      <c r="AW1310" s="61"/>
      <c r="AX1310" s="61"/>
      <c r="AY1310" s="61"/>
      <c r="AZ1310" s="61"/>
    </row>
    <row r="1311" spans="2:52" ht="10" hidden="1" customHeight="1">
      <c r="B1311" s="61"/>
      <c r="C1311" s="61"/>
      <c r="D1311" s="61"/>
      <c r="E1311" s="61"/>
      <c r="F1311" s="61"/>
      <c r="G1311" s="61"/>
      <c r="H1311" s="61"/>
      <c r="I1311" s="61"/>
      <c r="J1311" s="61"/>
      <c r="K1311" s="61"/>
      <c r="L1311" s="61"/>
      <c r="M1311" s="61"/>
      <c r="N1311" s="61"/>
      <c r="O1311" s="61"/>
      <c r="P1311" s="61"/>
      <c r="Q1311" s="61"/>
      <c r="R1311" s="61"/>
      <c r="S1311" s="61"/>
      <c r="T1311" s="61"/>
      <c r="U1311" s="61"/>
      <c r="V1311" s="61"/>
      <c r="W1311" s="61"/>
      <c r="X1311" s="61"/>
      <c r="Y1311" s="61"/>
      <c r="Z1311" s="61"/>
      <c r="AA1311" s="61"/>
      <c r="AB1311" s="61"/>
      <c r="AC1311" s="61"/>
      <c r="AD1311" s="61"/>
      <c r="AE1311" s="61"/>
      <c r="AF1311" s="61"/>
      <c r="AG1311" s="61"/>
      <c r="AH1311" s="61"/>
      <c r="AI1311" s="61"/>
      <c r="AJ1311" s="61"/>
      <c r="AK1311" s="61"/>
      <c r="AL1311" s="61"/>
      <c r="AM1311" s="61"/>
      <c r="AN1311" s="61"/>
      <c r="AO1311" s="61"/>
      <c r="AP1311" s="61"/>
      <c r="AQ1311" s="61"/>
      <c r="AR1311" s="61"/>
      <c r="AS1311" s="61"/>
      <c r="AT1311" s="61"/>
      <c r="AU1311" s="61"/>
      <c r="AV1311" s="61"/>
      <c r="AW1311" s="61"/>
      <c r="AX1311" s="61"/>
      <c r="AY1311" s="61"/>
      <c r="AZ1311" s="61"/>
    </row>
    <row r="1312" spans="2:52" ht="10" hidden="1" customHeight="1">
      <c r="B1312" s="61"/>
      <c r="C1312" s="61"/>
      <c r="D1312" s="61"/>
      <c r="E1312" s="61"/>
      <c r="F1312" s="61"/>
      <c r="G1312" s="61"/>
      <c r="H1312" s="61"/>
      <c r="I1312" s="61"/>
      <c r="J1312" s="61"/>
      <c r="K1312" s="61"/>
      <c r="L1312" s="61"/>
      <c r="M1312" s="61"/>
      <c r="N1312" s="61"/>
      <c r="O1312" s="61"/>
      <c r="P1312" s="61"/>
      <c r="Q1312" s="61"/>
      <c r="R1312" s="61"/>
      <c r="S1312" s="61"/>
      <c r="T1312" s="61"/>
      <c r="U1312" s="61"/>
      <c r="V1312" s="61"/>
      <c r="W1312" s="61"/>
      <c r="X1312" s="61"/>
      <c r="Y1312" s="61"/>
      <c r="Z1312" s="61"/>
      <c r="AA1312" s="61"/>
      <c r="AB1312" s="61"/>
      <c r="AC1312" s="61"/>
      <c r="AD1312" s="61"/>
      <c r="AE1312" s="61"/>
      <c r="AF1312" s="61"/>
      <c r="AG1312" s="61"/>
      <c r="AH1312" s="61"/>
      <c r="AI1312" s="61"/>
      <c r="AJ1312" s="61"/>
      <c r="AK1312" s="61"/>
      <c r="AL1312" s="61"/>
      <c r="AM1312" s="61"/>
      <c r="AN1312" s="61"/>
      <c r="AO1312" s="61"/>
      <c r="AP1312" s="61"/>
      <c r="AQ1312" s="61"/>
      <c r="AR1312" s="61"/>
      <c r="AS1312" s="61"/>
      <c r="AT1312" s="61"/>
      <c r="AU1312" s="61"/>
      <c r="AV1312" s="61"/>
      <c r="AW1312" s="61"/>
      <c r="AX1312" s="61"/>
      <c r="AY1312" s="61"/>
      <c r="AZ1312" s="61"/>
    </row>
    <row r="1313" spans="2:52" ht="10" hidden="1" customHeight="1">
      <c r="B1313" s="61"/>
      <c r="C1313" s="61"/>
      <c r="D1313" s="61"/>
      <c r="E1313" s="61"/>
      <c r="F1313" s="61"/>
      <c r="G1313" s="61"/>
      <c r="H1313" s="61"/>
      <c r="I1313" s="61"/>
      <c r="J1313" s="61"/>
      <c r="K1313" s="61"/>
      <c r="L1313" s="61"/>
      <c r="M1313" s="61"/>
      <c r="N1313" s="61"/>
      <c r="O1313" s="61"/>
      <c r="P1313" s="61"/>
      <c r="Q1313" s="61"/>
      <c r="R1313" s="61"/>
      <c r="S1313" s="61"/>
      <c r="T1313" s="61"/>
      <c r="U1313" s="61"/>
      <c r="V1313" s="61"/>
      <c r="W1313" s="61"/>
      <c r="X1313" s="61"/>
      <c r="Y1313" s="61"/>
      <c r="Z1313" s="61"/>
      <c r="AA1313" s="61"/>
      <c r="AB1313" s="61"/>
      <c r="AC1313" s="61"/>
      <c r="AD1313" s="61"/>
      <c r="AE1313" s="61"/>
      <c r="AF1313" s="61"/>
      <c r="AG1313" s="61"/>
      <c r="AH1313" s="61"/>
      <c r="AI1313" s="61"/>
      <c r="AJ1313" s="61"/>
      <c r="AK1313" s="61"/>
      <c r="AL1313" s="61"/>
      <c r="AM1313" s="61"/>
      <c r="AN1313" s="61"/>
      <c r="AO1313" s="61"/>
      <c r="AP1313" s="61"/>
      <c r="AQ1313" s="61"/>
      <c r="AR1313" s="61"/>
      <c r="AS1313" s="61"/>
      <c r="AT1313" s="61"/>
      <c r="AU1313" s="61"/>
      <c r="AV1313" s="61"/>
      <c r="AW1313" s="61"/>
      <c r="AX1313" s="61"/>
      <c r="AY1313" s="61"/>
      <c r="AZ1313" s="61"/>
    </row>
    <row r="1314" spans="2:52" ht="10" hidden="1" customHeight="1">
      <c r="B1314" s="61"/>
      <c r="C1314" s="61"/>
      <c r="D1314" s="61"/>
      <c r="E1314" s="61"/>
      <c r="F1314" s="61"/>
      <c r="G1314" s="61"/>
      <c r="H1314" s="61"/>
      <c r="I1314" s="61"/>
      <c r="J1314" s="61"/>
      <c r="K1314" s="61"/>
      <c r="L1314" s="61"/>
      <c r="M1314" s="61"/>
      <c r="N1314" s="61"/>
      <c r="O1314" s="61"/>
      <c r="P1314" s="61"/>
      <c r="Q1314" s="61"/>
      <c r="R1314" s="61"/>
      <c r="S1314" s="61"/>
      <c r="T1314" s="61"/>
      <c r="U1314" s="61"/>
      <c r="V1314" s="61"/>
      <c r="W1314" s="61"/>
      <c r="X1314" s="61"/>
      <c r="Y1314" s="61"/>
      <c r="Z1314" s="61"/>
      <c r="AA1314" s="61"/>
      <c r="AB1314" s="61"/>
      <c r="AC1314" s="61"/>
      <c r="AD1314" s="61"/>
      <c r="AE1314" s="61"/>
      <c r="AF1314" s="61"/>
      <c r="AG1314" s="61"/>
      <c r="AH1314" s="61"/>
      <c r="AI1314" s="61"/>
      <c r="AJ1314" s="61"/>
      <c r="AK1314" s="61"/>
      <c r="AL1314" s="61"/>
      <c r="AM1314" s="61"/>
      <c r="AN1314" s="61"/>
      <c r="AO1314" s="61"/>
      <c r="AP1314" s="61"/>
      <c r="AQ1314" s="61"/>
      <c r="AR1314" s="61"/>
      <c r="AS1314" s="61"/>
      <c r="AT1314" s="61"/>
      <c r="AU1314" s="61"/>
      <c r="AV1314" s="61"/>
      <c r="AW1314" s="61"/>
      <c r="AX1314" s="61"/>
      <c r="AY1314" s="61"/>
      <c r="AZ1314" s="61"/>
    </row>
    <row r="1315" spans="2:52" ht="10" hidden="1" customHeight="1">
      <c r="B1315" s="61"/>
      <c r="C1315" s="61"/>
      <c r="D1315" s="61"/>
      <c r="E1315" s="61"/>
      <c r="F1315" s="61"/>
      <c r="G1315" s="61"/>
      <c r="H1315" s="61"/>
      <c r="I1315" s="61"/>
      <c r="J1315" s="61"/>
      <c r="K1315" s="61"/>
      <c r="L1315" s="61"/>
      <c r="M1315" s="61"/>
      <c r="N1315" s="61"/>
      <c r="O1315" s="61"/>
      <c r="P1315" s="61"/>
      <c r="Q1315" s="61"/>
      <c r="R1315" s="61"/>
      <c r="S1315" s="61"/>
      <c r="T1315" s="61"/>
      <c r="U1315" s="61"/>
      <c r="V1315" s="61"/>
      <c r="W1315" s="61"/>
      <c r="X1315" s="61"/>
      <c r="Y1315" s="61"/>
      <c r="Z1315" s="61"/>
      <c r="AA1315" s="61"/>
      <c r="AB1315" s="61"/>
      <c r="AC1315" s="61"/>
      <c r="AD1315" s="61"/>
      <c r="AE1315" s="61"/>
      <c r="AF1315" s="61"/>
      <c r="AG1315" s="61"/>
      <c r="AH1315" s="61"/>
      <c r="AI1315" s="61"/>
      <c r="AJ1315" s="61"/>
      <c r="AK1315" s="61"/>
      <c r="AL1315" s="61"/>
      <c r="AM1315" s="61"/>
      <c r="AN1315" s="61"/>
      <c r="AO1315" s="61"/>
      <c r="AP1315" s="61"/>
      <c r="AQ1315" s="61"/>
      <c r="AR1315" s="61"/>
      <c r="AS1315" s="61"/>
      <c r="AT1315" s="61"/>
      <c r="AU1315" s="61"/>
      <c r="AV1315" s="61"/>
      <c r="AW1315" s="61"/>
      <c r="AX1315" s="61"/>
      <c r="AY1315" s="61"/>
      <c r="AZ1315" s="61"/>
    </row>
    <row r="1316" spans="2:52" ht="10" hidden="1" customHeight="1">
      <c r="B1316" s="61"/>
      <c r="C1316" s="61"/>
      <c r="D1316" s="61"/>
      <c r="E1316" s="61"/>
      <c r="F1316" s="61"/>
      <c r="G1316" s="61"/>
      <c r="H1316" s="61"/>
      <c r="I1316" s="61"/>
      <c r="J1316" s="61"/>
      <c r="K1316" s="61"/>
      <c r="L1316" s="61"/>
      <c r="M1316" s="61"/>
      <c r="N1316" s="61"/>
      <c r="O1316" s="61"/>
      <c r="P1316" s="61"/>
      <c r="Q1316" s="61"/>
      <c r="R1316" s="61"/>
      <c r="S1316" s="61"/>
      <c r="T1316" s="61"/>
      <c r="U1316" s="61"/>
      <c r="V1316" s="61"/>
      <c r="W1316" s="61"/>
      <c r="X1316" s="61"/>
      <c r="Y1316" s="61"/>
      <c r="Z1316" s="61"/>
      <c r="AA1316" s="61"/>
      <c r="AB1316" s="61"/>
      <c r="AC1316" s="61"/>
      <c r="AD1316" s="61"/>
      <c r="AE1316" s="61"/>
      <c r="AF1316" s="61"/>
      <c r="AG1316" s="61"/>
      <c r="AH1316" s="61"/>
      <c r="AI1316" s="61"/>
      <c r="AJ1316" s="61"/>
      <c r="AK1316" s="61"/>
      <c r="AL1316" s="61"/>
      <c r="AM1316" s="61"/>
      <c r="AN1316" s="61"/>
      <c r="AO1316" s="61"/>
      <c r="AP1316" s="61"/>
      <c r="AQ1316" s="61"/>
      <c r="AR1316" s="61"/>
      <c r="AS1316" s="61"/>
      <c r="AT1316" s="61"/>
      <c r="AU1316" s="61"/>
      <c r="AV1316" s="61"/>
      <c r="AW1316" s="61"/>
      <c r="AX1316" s="61"/>
      <c r="AY1316" s="61"/>
      <c r="AZ1316" s="61"/>
    </row>
    <row r="1317" spans="2:52" ht="10" hidden="1" customHeight="1">
      <c r="B1317" s="61"/>
      <c r="C1317" s="61"/>
      <c r="D1317" s="61"/>
      <c r="E1317" s="61"/>
      <c r="F1317" s="61"/>
      <c r="G1317" s="61"/>
      <c r="H1317" s="61"/>
      <c r="I1317" s="61"/>
      <c r="J1317" s="61"/>
      <c r="K1317" s="61"/>
      <c r="L1317" s="61"/>
      <c r="M1317" s="61"/>
      <c r="N1317" s="61"/>
      <c r="O1317" s="61"/>
      <c r="P1317" s="61"/>
      <c r="Q1317" s="61"/>
      <c r="R1317" s="61"/>
      <c r="S1317" s="61"/>
      <c r="T1317" s="61"/>
      <c r="U1317" s="61"/>
      <c r="V1317" s="61"/>
      <c r="W1317" s="61"/>
      <c r="X1317" s="61"/>
      <c r="Y1317" s="61"/>
      <c r="Z1317" s="61"/>
      <c r="AA1317" s="61"/>
      <c r="AB1317" s="61"/>
      <c r="AC1317" s="61"/>
      <c r="AD1317" s="61"/>
      <c r="AE1317" s="61"/>
      <c r="AF1317" s="61"/>
      <c r="AG1317" s="61"/>
      <c r="AH1317" s="61"/>
      <c r="AI1317" s="61"/>
      <c r="AJ1317" s="61"/>
      <c r="AK1317" s="61"/>
      <c r="AL1317" s="61"/>
      <c r="AM1317" s="61"/>
      <c r="AN1317" s="61"/>
      <c r="AO1317" s="61"/>
      <c r="AP1317" s="61"/>
      <c r="AQ1317" s="61"/>
      <c r="AR1317" s="61"/>
      <c r="AS1317" s="61"/>
      <c r="AT1317" s="61"/>
      <c r="AU1317" s="61"/>
      <c r="AV1317" s="61"/>
      <c r="AW1317" s="61"/>
      <c r="AX1317" s="61"/>
      <c r="AY1317" s="61"/>
      <c r="AZ1317" s="61"/>
    </row>
    <row r="1318" spans="2:52" ht="10" hidden="1" customHeight="1">
      <c r="B1318" s="61"/>
      <c r="C1318" s="61"/>
      <c r="D1318" s="61"/>
      <c r="E1318" s="61"/>
      <c r="F1318" s="61"/>
      <c r="G1318" s="61"/>
      <c r="H1318" s="61"/>
      <c r="I1318" s="61"/>
      <c r="J1318" s="61"/>
      <c r="K1318" s="61"/>
      <c r="L1318" s="61"/>
      <c r="M1318" s="61"/>
      <c r="N1318" s="61"/>
      <c r="O1318" s="61"/>
      <c r="P1318" s="61"/>
      <c r="Q1318" s="61"/>
      <c r="R1318" s="61"/>
      <c r="S1318" s="61"/>
      <c r="T1318" s="61"/>
      <c r="U1318" s="61"/>
      <c r="V1318" s="61"/>
      <c r="W1318" s="61"/>
      <c r="X1318" s="61"/>
      <c r="Y1318" s="61"/>
      <c r="Z1318" s="61"/>
      <c r="AA1318" s="61"/>
      <c r="AB1318" s="61"/>
      <c r="AC1318" s="61"/>
      <c r="AD1318" s="61"/>
      <c r="AE1318" s="61"/>
      <c r="AF1318" s="61"/>
      <c r="AG1318" s="61"/>
      <c r="AH1318" s="61"/>
      <c r="AI1318" s="61"/>
      <c r="AJ1318" s="61"/>
      <c r="AK1318" s="61"/>
      <c r="AL1318" s="61"/>
      <c r="AM1318" s="61"/>
      <c r="AN1318" s="61"/>
      <c r="AO1318" s="61"/>
      <c r="AP1318" s="61"/>
      <c r="AQ1318" s="61"/>
      <c r="AR1318" s="61"/>
      <c r="AS1318" s="61"/>
      <c r="AT1318" s="61"/>
      <c r="AU1318" s="61"/>
      <c r="AV1318" s="61"/>
      <c r="AW1318" s="61"/>
      <c r="AX1318" s="61"/>
      <c r="AY1318" s="61"/>
      <c r="AZ1318" s="61"/>
    </row>
    <row r="1319" spans="2:52" ht="10" hidden="1" customHeight="1"/>
    <row r="1320" spans="2:52" ht="10" hidden="1" customHeight="1"/>
    <row r="1321" spans="2:52" ht="10" hidden="1" customHeight="1"/>
    <row r="1322" spans="2:52" ht="10" hidden="1" customHeight="1"/>
    <row r="1323" spans="2:52" ht="10" hidden="1" customHeight="1"/>
    <row r="1324" spans="2:52" ht="10" hidden="1" customHeight="1"/>
    <row r="1325" spans="2:52" ht="10" hidden="1" customHeight="1"/>
    <row r="1326" spans="2:52" ht="10" hidden="1" customHeight="1"/>
    <row r="1327" spans="2:52" ht="10" hidden="1" customHeight="1"/>
    <row r="1328" spans="2:52" ht="10" hidden="1" customHeight="1"/>
    <row r="1329" ht="10" hidden="1" customHeight="1"/>
    <row r="1330" ht="10" hidden="1" customHeight="1"/>
    <row r="1331" ht="10" hidden="1" customHeight="1"/>
    <row r="1332" ht="10" hidden="1" customHeight="1"/>
    <row r="1333" ht="10" hidden="1" customHeight="1"/>
    <row r="1334" ht="10" hidden="1" customHeight="1"/>
    <row r="1335" ht="10" hidden="1" customHeight="1"/>
    <row r="1336" ht="10" hidden="1" customHeight="1"/>
    <row r="1337" ht="10" hidden="1" customHeight="1"/>
    <row r="1338" ht="10" hidden="1" customHeight="1"/>
    <row r="1339" ht="10" hidden="1" customHeight="1"/>
    <row r="1340" ht="10" hidden="1" customHeight="1"/>
    <row r="1341" ht="10" hidden="1" customHeight="1"/>
    <row r="1342" ht="10" hidden="1" customHeight="1"/>
    <row r="1343" ht="10" hidden="1" customHeight="1"/>
    <row r="1344" ht="10" hidden="1" customHeight="1"/>
    <row r="1345" ht="10" hidden="1" customHeight="1"/>
    <row r="1346" ht="10" hidden="1" customHeight="1"/>
    <row r="1347" ht="10" hidden="1" customHeight="1"/>
    <row r="1348" ht="10" hidden="1" customHeight="1"/>
    <row r="1349" ht="10" hidden="1" customHeight="1"/>
    <row r="1350" ht="10" hidden="1" customHeight="1"/>
    <row r="1351" ht="10" hidden="1" customHeight="1"/>
    <row r="1352" ht="10" hidden="1" customHeight="1"/>
    <row r="1353" ht="10" hidden="1" customHeight="1"/>
    <row r="1354" ht="10" hidden="1" customHeight="1"/>
    <row r="1355" ht="10" hidden="1" customHeight="1"/>
    <row r="1356" ht="10" hidden="1" customHeight="1"/>
    <row r="1357" ht="10" hidden="1" customHeight="1"/>
    <row r="1358" ht="10" hidden="1" customHeight="1"/>
    <row r="1359" ht="10" hidden="1" customHeight="1"/>
    <row r="1360" ht="10" hidden="1" customHeight="1"/>
    <row r="1361" ht="10" hidden="1" customHeight="1"/>
    <row r="1362" ht="10" hidden="1" customHeight="1"/>
    <row r="1363" ht="10" hidden="1" customHeight="1"/>
    <row r="1364" ht="10" hidden="1" customHeight="1"/>
    <row r="1365" ht="10" hidden="1" customHeight="1"/>
    <row r="1366" ht="10" hidden="1" customHeight="1"/>
    <row r="1367" ht="10" hidden="1" customHeight="1"/>
    <row r="1368" ht="10" hidden="1" customHeight="1"/>
    <row r="1369" ht="10" hidden="1" customHeight="1"/>
    <row r="1370" ht="10" hidden="1" customHeight="1"/>
    <row r="1371" ht="10" hidden="1" customHeight="1"/>
    <row r="1372" ht="10" hidden="1" customHeight="1"/>
    <row r="1373" ht="10" hidden="1" customHeight="1"/>
    <row r="1374" ht="10" hidden="1" customHeight="1"/>
    <row r="1375" ht="10" hidden="1" customHeight="1"/>
    <row r="1376" ht="10" hidden="1" customHeight="1"/>
    <row r="1377" ht="10" hidden="1" customHeight="1"/>
    <row r="1378" ht="10" hidden="1" customHeight="1"/>
    <row r="1379" ht="10" hidden="1" customHeight="1"/>
    <row r="1380" ht="10" hidden="1" customHeight="1"/>
    <row r="1381" ht="10" hidden="1" customHeight="1"/>
    <row r="1382" ht="10" hidden="1" customHeight="1"/>
    <row r="1383" ht="10" hidden="1" customHeight="1"/>
    <row r="1384" ht="10" hidden="1" customHeight="1"/>
    <row r="1385" ht="10" hidden="1" customHeight="1"/>
    <row r="1386" ht="10" hidden="1" customHeight="1"/>
    <row r="1387" ht="10" hidden="1" customHeight="1"/>
    <row r="1388" ht="10" hidden="1" customHeight="1"/>
    <row r="1389" ht="10" hidden="1" customHeight="1"/>
    <row r="1390" ht="10" hidden="1" customHeight="1"/>
    <row r="1391" ht="10" hidden="1" customHeight="1"/>
    <row r="1392" ht="10" hidden="1" customHeight="1"/>
    <row r="1393" ht="10" hidden="1" customHeight="1"/>
    <row r="1394" ht="10" hidden="1" customHeight="1"/>
    <row r="1395" ht="10" hidden="1" customHeight="1"/>
    <row r="1396" ht="10" hidden="1" customHeight="1"/>
    <row r="1397" ht="10" hidden="1" customHeight="1"/>
    <row r="1398" ht="10" hidden="1" customHeight="1"/>
    <row r="1399" ht="10" hidden="1" customHeight="1"/>
    <row r="1400" ht="10" hidden="1" customHeight="1"/>
    <row r="1401" ht="10" hidden="1" customHeight="1"/>
    <row r="1402" ht="10" hidden="1" customHeight="1"/>
    <row r="1403" ht="10" hidden="1" customHeight="1"/>
    <row r="1404" ht="10" hidden="1" customHeight="1"/>
    <row r="1405" ht="10" hidden="1" customHeight="1"/>
    <row r="1406" ht="10" hidden="1" customHeight="1"/>
    <row r="1407" ht="10" hidden="1" customHeight="1"/>
    <row r="1408" ht="10" hidden="1" customHeight="1"/>
    <row r="1409" ht="10" hidden="1" customHeight="1"/>
    <row r="1410" ht="10" hidden="1" customHeight="1"/>
    <row r="1411" ht="10" hidden="1" customHeight="1"/>
    <row r="1412" ht="10" hidden="1" customHeight="1"/>
    <row r="1413" ht="10" hidden="1" customHeight="1"/>
    <row r="1414" ht="10" hidden="1" customHeight="1"/>
    <row r="1415" ht="10" hidden="1" customHeight="1"/>
    <row r="1416" ht="10" hidden="1" customHeight="1"/>
    <row r="1417" ht="10" hidden="1" customHeight="1"/>
    <row r="1418" ht="10" hidden="1" customHeight="1"/>
    <row r="1419" ht="10" hidden="1" customHeight="1"/>
    <row r="1420" ht="10" hidden="1" customHeight="1"/>
    <row r="1421" ht="10" hidden="1" customHeight="1"/>
    <row r="1422" ht="10" hidden="1" customHeight="1"/>
    <row r="1423" ht="10" hidden="1" customHeight="1"/>
    <row r="1424" ht="10" hidden="1" customHeight="1"/>
    <row r="1425" ht="10" hidden="1" customHeight="1"/>
    <row r="1426" ht="10" hidden="1" customHeight="1"/>
    <row r="1427" ht="10" hidden="1" customHeight="1"/>
    <row r="1428" ht="10" hidden="1" customHeight="1"/>
    <row r="1429" ht="10" hidden="1" customHeight="1"/>
    <row r="1430" ht="10" hidden="1" customHeight="1"/>
    <row r="1431" ht="10" hidden="1" customHeight="1"/>
    <row r="1432" ht="10" hidden="1" customHeight="1"/>
    <row r="1433" ht="10" hidden="1" customHeight="1"/>
    <row r="1434" ht="10" hidden="1" customHeight="1"/>
    <row r="1435" ht="10" hidden="1" customHeight="1"/>
    <row r="1436" ht="10" hidden="1" customHeight="1"/>
    <row r="1437" ht="10" hidden="1" customHeight="1"/>
    <row r="1438" ht="10" hidden="1" customHeight="1"/>
    <row r="1439" ht="10" hidden="1" customHeight="1"/>
    <row r="1440" ht="10" hidden="1" customHeight="1"/>
    <row r="1441" ht="10" hidden="1" customHeight="1"/>
    <row r="1442" ht="10" hidden="1" customHeight="1"/>
    <row r="1443" ht="10" hidden="1" customHeight="1"/>
    <row r="1444" ht="10" hidden="1" customHeight="1"/>
    <row r="1445" ht="10" hidden="1" customHeight="1"/>
    <row r="1446" ht="10" hidden="1" customHeight="1"/>
    <row r="1447" ht="10" hidden="1" customHeight="1"/>
    <row r="1448" ht="10" hidden="1" customHeight="1"/>
    <row r="1449" ht="10" hidden="1" customHeight="1"/>
    <row r="1450" ht="10" hidden="1" customHeight="1"/>
    <row r="1451" ht="10" hidden="1" customHeight="1"/>
    <row r="1452" ht="10" hidden="1" customHeight="1"/>
    <row r="1453" ht="10" hidden="1" customHeight="1"/>
    <row r="1454" ht="10" hidden="1" customHeight="1"/>
    <row r="1455" ht="10" hidden="1" customHeight="1"/>
    <row r="1456" ht="10" hidden="1" customHeight="1"/>
    <row r="1457" ht="10" hidden="1" customHeight="1"/>
    <row r="1458" ht="10" hidden="1" customHeight="1"/>
    <row r="1459" ht="10" hidden="1" customHeight="1"/>
    <row r="1460" ht="10" hidden="1" customHeight="1"/>
    <row r="1461" ht="10" hidden="1" customHeight="1"/>
    <row r="1462" ht="10" hidden="1" customHeight="1"/>
    <row r="1463" ht="10" hidden="1" customHeight="1"/>
    <row r="1464" ht="10" hidden="1" customHeight="1"/>
    <row r="1465" ht="10" hidden="1" customHeight="1"/>
    <row r="1466" ht="10" hidden="1" customHeight="1"/>
    <row r="1467" ht="10" hidden="1" customHeight="1"/>
    <row r="1468" ht="10" hidden="1" customHeight="1"/>
    <row r="1469" ht="10" hidden="1" customHeight="1"/>
    <row r="1470" ht="10" hidden="1" customHeight="1"/>
    <row r="1471" ht="10" hidden="1" customHeight="1"/>
    <row r="1472" ht="10" hidden="1" customHeight="1"/>
    <row r="1473" ht="10" hidden="1" customHeight="1"/>
    <row r="1474" ht="10" hidden="1" customHeight="1"/>
    <row r="1475" ht="10" hidden="1" customHeight="1"/>
    <row r="1476" ht="10" hidden="1" customHeight="1"/>
    <row r="1477" ht="10" hidden="1" customHeight="1"/>
    <row r="1478" ht="10" hidden="1" customHeight="1"/>
    <row r="1479" ht="10" hidden="1" customHeight="1"/>
    <row r="1480" ht="10" hidden="1" customHeight="1"/>
    <row r="1481" ht="10" hidden="1" customHeight="1"/>
    <row r="1482" ht="10" hidden="1" customHeight="1"/>
    <row r="1483" ht="10" hidden="1" customHeight="1"/>
    <row r="1484" ht="10" hidden="1" customHeight="1"/>
    <row r="1485" ht="10" hidden="1" customHeight="1"/>
    <row r="1486" ht="10" hidden="1" customHeight="1"/>
    <row r="1487" ht="10" hidden="1" customHeight="1"/>
    <row r="1488" ht="10" hidden="1" customHeight="1"/>
    <row r="1489" ht="10" hidden="1" customHeight="1"/>
    <row r="1490" ht="10" hidden="1" customHeight="1"/>
    <row r="1491" ht="10" hidden="1" customHeight="1"/>
    <row r="1492" ht="10" hidden="1" customHeight="1"/>
    <row r="1493" ht="10" hidden="1" customHeight="1"/>
    <row r="1494" ht="10" hidden="1" customHeight="1"/>
    <row r="1495" ht="10" hidden="1" customHeight="1"/>
    <row r="1496" ht="10" hidden="1" customHeight="1"/>
    <row r="1497" ht="10" hidden="1" customHeight="1"/>
    <row r="1498" ht="10" hidden="1" customHeight="1"/>
    <row r="1499" ht="10" hidden="1" customHeight="1"/>
    <row r="1500" ht="10" hidden="1" customHeight="1"/>
    <row r="1501" ht="10" hidden="1" customHeight="1"/>
    <row r="1502" ht="10" hidden="1" customHeight="1"/>
    <row r="1503" ht="10" hidden="1" customHeight="1"/>
    <row r="1504" ht="10" hidden="1" customHeight="1"/>
    <row r="1505" ht="10" hidden="1" customHeight="1"/>
    <row r="1506" ht="10" hidden="1" customHeight="1"/>
    <row r="1507" ht="10" hidden="1" customHeight="1"/>
    <row r="1508" ht="10" hidden="1" customHeight="1"/>
    <row r="1509" ht="10" hidden="1" customHeight="1"/>
    <row r="1510" ht="10" hidden="1" customHeight="1"/>
    <row r="1511" ht="10" hidden="1" customHeight="1"/>
    <row r="1512" ht="10" hidden="1" customHeight="1"/>
    <row r="1513" ht="10" hidden="1" customHeight="1"/>
    <row r="1514" ht="10" hidden="1" customHeight="1"/>
    <row r="1515" ht="10" hidden="1" customHeight="1"/>
    <row r="1516" ht="10" hidden="1" customHeight="1"/>
    <row r="1517" ht="10" hidden="1" customHeight="1"/>
    <row r="1518" ht="10" hidden="1" customHeight="1"/>
    <row r="1519" ht="10" hidden="1" customHeight="1"/>
    <row r="1520" ht="10" hidden="1" customHeight="1"/>
    <row r="1521" ht="10" hidden="1" customHeight="1"/>
    <row r="1522" ht="10" hidden="1" customHeight="1"/>
    <row r="1523" ht="10" hidden="1" customHeight="1"/>
    <row r="1524" ht="10" hidden="1" customHeight="1"/>
    <row r="1525" ht="10" hidden="1" customHeight="1"/>
    <row r="1526" ht="10" hidden="1" customHeight="1"/>
    <row r="1527" ht="10" hidden="1" customHeight="1"/>
    <row r="1528" ht="10" hidden="1" customHeight="1"/>
    <row r="1529" ht="10" hidden="1" customHeight="1"/>
    <row r="1530" ht="10" hidden="1" customHeight="1"/>
    <row r="1531" ht="10" hidden="1" customHeight="1"/>
    <row r="1532" ht="10" hidden="1" customHeight="1"/>
    <row r="1533" ht="10" hidden="1" customHeight="1"/>
    <row r="1534" ht="10" hidden="1" customHeight="1"/>
    <row r="1535" ht="10" hidden="1" customHeight="1"/>
    <row r="1536" ht="10" hidden="1" customHeight="1"/>
    <row r="1537" ht="10" hidden="1" customHeight="1"/>
    <row r="1538" ht="10" hidden="1" customHeight="1"/>
    <row r="1539" ht="10" hidden="1" customHeight="1"/>
    <row r="1540" ht="10" hidden="1" customHeight="1"/>
    <row r="1541" ht="10" hidden="1" customHeight="1"/>
    <row r="1542" ht="10" hidden="1" customHeight="1"/>
    <row r="1543" ht="10" hidden="1" customHeight="1"/>
    <row r="1544" ht="10" hidden="1" customHeight="1"/>
    <row r="1545" ht="10" hidden="1" customHeight="1"/>
    <row r="1546" ht="10" hidden="1" customHeight="1"/>
    <row r="1547" ht="10" hidden="1" customHeight="1"/>
    <row r="1548" ht="10" hidden="1" customHeight="1"/>
    <row r="1549" ht="10" hidden="1" customHeight="1"/>
    <row r="1550" ht="10" hidden="1" customHeight="1"/>
    <row r="1551" ht="10" hidden="1" customHeight="1"/>
    <row r="1552" ht="10" hidden="1" customHeight="1"/>
    <row r="1553" ht="10" hidden="1" customHeight="1"/>
    <row r="1554" ht="10" hidden="1" customHeight="1"/>
    <row r="1555" ht="10" hidden="1" customHeight="1"/>
    <row r="1556" ht="10" hidden="1" customHeight="1"/>
    <row r="1557" ht="10" hidden="1" customHeight="1"/>
    <row r="1558" ht="10" hidden="1" customHeight="1"/>
    <row r="1559" ht="10" hidden="1" customHeight="1"/>
    <row r="1560" ht="10" hidden="1" customHeight="1"/>
    <row r="1561" ht="10" hidden="1" customHeight="1"/>
    <row r="1562" ht="10" hidden="1" customHeight="1"/>
    <row r="1563" ht="10" hidden="1" customHeight="1"/>
    <row r="1564" ht="10" hidden="1" customHeight="1"/>
    <row r="1565" ht="10" hidden="1" customHeight="1"/>
    <row r="1566" ht="10" hidden="1" customHeight="1"/>
    <row r="1567" ht="10" hidden="1" customHeight="1"/>
    <row r="1568" ht="10" hidden="1" customHeight="1"/>
    <row r="1569" ht="10" hidden="1" customHeight="1"/>
    <row r="1570" ht="10" hidden="1" customHeight="1"/>
    <row r="1571" ht="10" hidden="1" customHeight="1"/>
    <row r="1572" ht="10" hidden="1" customHeight="1"/>
    <row r="1573" ht="10" hidden="1" customHeight="1"/>
    <row r="1574" ht="10" hidden="1" customHeight="1"/>
    <row r="1575" ht="10" hidden="1" customHeight="1"/>
    <row r="1576" ht="10" hidden="1" customHeight="1"/>
    <row r="1577" ht="10" hidden="1" customHeight="1"/>
    <row r="1578" ht="10" hidden="1" customHeight="1"/>
    <row r="1579" ht="10" hidden="1" customHeight="1"/>
    <row r="1580" ht="10" hidden="1" customHeight="1"/>
    <row r="1581" ht="10" hidden="1" customHeight="1"/>
    <row r="1582" ht="10" hidden="1" customHeight="1"/>
    <row r="1583" ht="10" hidden="1" customHeight="1"/>
    <row r="1584" ht="10" hidden="1" customHeight="1"/>
    <row r="1585" ht="10" hidden="1" customHeight="1"/>
    <row r="1586" ht="10" hidden="1" customHeight="1"/>
    <row r="1587" ht="10" hidden="1" customHeight="1"/>
    <row r="1588" ht="10" hidden="1" customHeight="1"/>
    <row r="1589" ht="10" hidden="1" customHeight="1"/>
    <row r="1590" ht="10" hidden="1" customHeight="1"/>
    <row r="1591" ht="10" hidden="1" customHeight="1"/>
    <row r="1592" ht="10" hidden="1" customHeight="1"/>
    <row r="1593" ht="10" hidden="1" customHeight="1"/>
    <row r="1594" ht="10" hidden="1" customHeight="1"/>
    <row r="1595" ht="10" hidden="1" customHeight="1"/>
    <row r="1596" ht="10" hidden="1" customHeight="1"/>
    <row r="1597" ht="10" hidden="1" customHeight="1"/>
    <row r="1598" ht="10" hidden="1" customHeight="1"/>
    <row r="1599" ht="10" hidden="1" customHeight="1"/>
    <row r="1600" ht="10" hidden="1" customHeight="1"/>
    <row r="1601" ht="10" hidden="1" customHeight="1"/>
    <row r="1602" ht="10" hidden="1" customHeight="1"/>
    <row r="1603" ht="10" hidden="1" customHeight="1"/>
    <row r="1604" ht="10" hidden="1" customHeight="1"/>
    <row r="1605" ht="10" hidden="1" customHeight="1"/>
    <row r="1606" ht="10" hidden="1" customHeight="1"/>
    <row r="1607" ht="10" hidden="1" customHeight="1"/>
    <row r="1608" ht="10" hidden="1" customHeight="1"/>
    <row r="1609" ht="10" hidden="1" customHeight="1"/>
    <row r="1610" ht="10" hidden="1" customHeight="1"/>
    <row r="1611" ht="10" hidden="1" customHeight="1"/>
    <row r="1612" ht="10" hidden="1" customHeight="1"/>
    <row r="1613" ht="10" hidden="1" customHeight="1"/>
    <row r="1614" ht="10" hidden="1" customHeight="1"/>
    <row r="1615" ht="10" hidden="1" customHeight="1"/>
    <row r="1616" ht="10" hidden="1" customHeight="1"/>
    <row r="1617" ht="10" hidden="1" customHeight="1"/>
    <row r="1618" ht="10" hidden="1" customHeight="1"/>
    <row r="1619" ht="10" hidden="1" customHeight="1"/>
    <row r="1620" ht="10" hidden="1" customHeight="1"/>
    <row r="1621" ht="10" hidden="1" customHeight="1"/>
    <row r="1622" ht="10" hidden="1" customHeight="1"/>
    <row r="1623" ht="10" hidden="1" customHeight="1"/>
    <row r="1624" ht="10" hidden="1" customHeight="1"/>
    <row r="1625" ht="10" hidden="1" customHeight="1"/>
    <row r="1626" ht="10" hidden="1" customHeight="1"/>
    <row r="1627" ht="10" hidden="1" customHeight="1"/>
    <row r="1628" ht="10" hidden="1" customHeight="1"/>
    <row r="1629" ht="10" hidden="1" customHeight="1"/>
    <row r="1630" ht="10" hidden="1" customHeight="1"/>
    <row r="1631" ht="10" hidden="1" customHeight="1"/>
    <row r="1632" ht="10" hidden="1" customHeight="1"/>
    <row r="1633" ht="10" hidden="1" customHeight="1"/>
    <row r="1634" ht="10" hidden="1" customHeight="1"/>
    <row r="1635" ht="10" hidden="1" customHeight="1"/>
    <row r="1636" ht="10" hidden="1" customHeight="1"/>
    <row r="1637" ht="10" hidden="1" customHeight="1"/>
    <row r="1638" ht="10" hidden="1" customHeight="1"/>
    <row r="1639" ht="10" hidden="1" customHeight="1"/>
    <row r="1640" ht="10" hidden="1" customHeight="1"/>
    <row r="1641" ht="10" hidden="1" customHeight="1"/>
    <row r="1642" ht="10" hidden="1" customHeight="1"/>
    <row r="1643" ht="10" hidden="1" customHeight="1"/>
    <row r="1644" ht="10" hidden="1" customHeight="1"/>
    <row r="1645" ht="10" hidden="1" customHeight="1"/>
    <row r="1646" ht="10" hidden="1" customHeight="1"/>
    <row r="1647" ht="10" hidden="1" customHeight="1"/>
    <row r="1648" ht="10" hidden="1" customHeight="1"/>
    <row r="1649" ht="10" hidden="1" customHeight="1"/>
    <row r="1650" ht="10" hidden="1" customHeight="1"/>
    <row r="1651" ht="10" hidden="1" customHeight="1"/>
    <row r="1652" ht="10" hidden="1" customHeight="1"/>
    <row r="1653" ht="10" hidden="1" customHeight="1"/>
    <row r="1654" ht="10" hidden="1" customHeight="1"/>
    <row r="1655" ht="10" hidden="1" customHeight="1"/>
    <row r="1656" ht="10" hidden="1" customHeight="1"/>
    <row r="1657" ht="10" hidden="1" customHeight="1"/>
    <row r="1658" ht="10" hidden="1" customHeight="1"/>
    <row r="1659" ht="10" hidden="1" customHeight="1"/>
    <row r="1660" ht="10" hidden="1" customHeight="1"/>
    <row r="1661" ht="10" hidden="1" customHeight="1"/>
    <row r="1662" ht="10" hidden="1" customHeight="1"/>
    <row r="1663" ht="10" hidden="1" customHeight="1"/>
    <row r="1664" ht="10" hidden="1" customHeight="1"/>
    <row r="1665" ht="10" hidden="1" customHeight="1"/>
    <row r="1666" ht="10" hidden="1" customHeight="1"/>
    <row r="1667" ht="10" hidden="1" customHeight="1"/>
    <row r="1668" ht="10" hidden="1" customHeight="1"/>
    <row r="1669" ht="10" hidden="1" customHeight="1"/>
    <row r="1670" ht="10" hidden="1" customHeight="1"/>
    <row r="1671" ht="10" hidden="1" customHeight="1"/>
    <row r="1672" ht="10" hidden="1" customHeight="1"/>
    <row r="1673" ht="10" hidden="1" customHeight="1"/>
    <row r="1674" ht="10" hidden="1" customHeight="1"/>
    <row r="1675" ht="10" hidden="1" customHeight="1"/>
    <row r="1676" ht="10" hidden="1" customHeight="1"/>
    <row r="1677" ht="10" hidden="1" customHeight="1"/>
    <row r="1678" ht="10" hidden="1" customHeight="1"/>
    <row r="1679" ht="10" hidden="1" customHeight="1"/>
    <row r="1680" ht="10" hidden="1" customHeight="1"/>
    <row r="1681" ht="10" hidden="1" customHeight="1"/>
    <row r="1682" ht="10" hidden="1" customHeight="1"/>
    <row r="1683" ht="10" hidden="1" customHeight="1"/>
    <row r="1684" ht="10" hidden="1" customHeight="1"/>
    <row r="1685" ht="10" hidden="1" customHeight="1"/>
    <row r="1686" ht="10" hidden="1" customHeight="1"/>
    <row r="1687" ht="10" hidden="1" customHeight="1"/>
    <row r="1688" ht="10" hidden="1" customHeight="1"/>
    <row r="1689" ht="10" hidden="1" customHeight="1"/>
    <row r="1690" ht="10" hidden="1" customHeight="1"/>
    <row r="1691" ht="10" hidden="1" customHeight="1"/>
    <row r="1692" ht="10" hidden="1" customHeight="1"/>
    <row r="1693" ht="10" hidden="1" customHeight="1"/>
    <row r="1694" ht="10" hidden="1" customHeight="1"/>
    <row r="1695" ht="10" hidden="1" customHeight="1"/>
    <row r="1696" ht="10" hidden="1" customHeight="1"/>
    <row r="1697" ht="10" hidden="1" customHeight="1"/>
    <row r="1698" ht="10" hidden="1" customHeight="1"/>
    <row r="1699" ht="10" hidden="1" customHeight="1"/>
    <row r="1700" ht="10" hidden="1" customHeight="1"/>
    <row r="1701" ht="10" hidden="1" customHeight="1"/>
    <row r="1702" ht="10" hidden="1" customHeight="1"/>
    <row r="1703" ht="10" hidden="1" customHeight="1"/>
    <row r="1704" ht="10" hidden="1" customHeight="1"/>
    <row r="1705" ht="10" hidden="1" customHeight="1"/>
    <row r="1706" ht="10" hidden="1" customHeight="1"/>
    <row r="1707" ht="10" hidden="1" customHeight="1"/>
    <row r="1708" ht="10" hidden="1" customHeight="1"/>
    <row r="1709" ht="10" hidden="1" customHeight="1"/>
    <row r="1710" ht="10" hidden="1" customHeight="1"/>
    <row r="1711" ht="10" hidden="1" customHeight="1"/>
    <row r="1712" ht="10" hidden="1" customHeight="1"/>
    <row r="1713" ht="10" hidden="1" customHeight="1"/>
    <row r="1714" ht="10" hidden="1" customHeight="1"/>
    <row r="1715" ht="10" hidden="1" customHeight="1"/>
    <row r="1716" ht="10" hidden="1" customHeight="1"/>
    <row r="1717" ht="10" hidden="1" customHeight="1"/>
    <row r="1718" ht="10" hidden="1" customHeight="1"/>
    <row r="1719" ht="10" hidden="1" customHeight="1"/>
    <row r="1720" ht="10" hidden="1" customHeight="1"/>
    <row r="1721" ht="10" hidden="1" customHeight="1"/>
    <row r="1722" ht="10" hidden="1" customHeight="1"/>
    <row r="1723" ht="10" hidden="1" customHeight="1"/>
    <row r="1724" ht="10" hidden="1" customHeight="1"/>
    <row r="1725" ht="10" hidden="1" customHeight="1"/>
    <row r="1726" ht="10" hidden="1" customHeight="1"/>
    <row r="1727" ht="10" hidden="1" customHeight="1"/>
    <row r="1728" ht="10" hidden="1" customHeight="1"/>
    <row r="1729" ht="10" hidden="1" customHeight="1"/>
    <row r="1730" ht="10" hidden="1" customHeight="1"/>
    <row r="1731" ht="10" hidden="1" customHeight="1"/>
    <row r="1732" ht="10" hidden="1" customHeight="1"/>
    <row r="1733" ht="10" hidden="1" customHeight="1"/>
    <row r="1734" ht="10" hidden="1" customHeight="1"/>
    <row r="1735" ht="10" hidden="1" customHeight="1"/>
    <row r="1736" ht="10" hidden="1" customHeight="1"/>
    <row r="1737" ht="10" hidden="1" customHeight="1"/>
    <row r="1738" ht="10" hidden="1" customHeight="1"/>
    <row r="1739" ht="10" hidden="1" customHeight="1"/>
    <row r="1740" ht="10" hidden="1" customHeight="1"/>
    <row r="1741" ht="10" hidden="1" customHeight="1"/>
    <row r="1742" ht="10" hidden="1" customHeight="1"/>
    <row r="1743" ht="10" hidden="1" customHeight="1"/>
    <row r="1744" ht="10" hidden="1" customHeight="1"/>
    <row r="1745" ht="10" hidden="1" customHeight="1"/>
    <row r="1746" ht="10" hidden="1" customHeight="1"/>
    <row r="1747" ht="10" hidden="1" customHeight="1"/>
    <row r="1748" ht="10" hidden="1" customHeight="1"/>
    <row r="1749" ht="10" hidden="1" customHeight="1"/>
    <row r="1750" ht="10" hidden="1" customHeight="1"/>
    <row r="1751" ht="10" hidden="1" customHeight="1"/>
    <row r="1752" ht="10" hidden="1" customHeight="1"/>
    <row r="1753" ht="10" hidden="1" customHeight="1"/>
    <row r="1754" ht="10" hidden="1" customHeight="1"/>
    <row r="1755" ht="10" hidden="1" customHeight="1"/>
    <row r="1756" ht="10" hidden="1" customHeight="1"/>
    <row r="1757" ht="10" hidden="1" customHeight="1"/>
    <row r="1758" ht="10" hidden="1" customHeight="1"/>
    <row r="1759" ht="10" hidden="1" customHeight="1"/>
    <row r="1760" ht="10" hidden="1" customHeight="1"/>
    <row r="1761" ht="10" hidden="1" customHeight="1"/>
    <row r="1762" ht="10" hidden="1" customHeight="1"/>
    <row r="1763" ht="10" hidden="1" customHeight="1"/>
    <row r="1764" ht="10" hidden="1" customHeight="1"/>
    <row r="1765" ht="10" hidden="1" customHeight="1"/>
    <row r="1766" ht="10" hidden="1" customHeight="1"/>
    <row r="1767" ht="10" hidden="1" customHeight="1"/>
    <row r="1768" ht="10" hidden="1" customHeight="1"/>
    <row r="1769" ht="10" hidden="1" customHeight="1"/>
    <row r="1770" ht="10" hidden="1" customHeight="1"/>
    <row r="1771" ht="10" hidden="1" customHeight="1"/>
    <row r="1772" ht="10" hidden="1" customHeight="1"/>
    <row r="1773" ht="10" hidden="1" customHeight="1"/>
    <row r="1774" ht="10" hidden="1" customHeight="1"/>
    <row r="1775" ht="10" hidden="1" customHeight="1"/>
    <row r="1776" ht="10" hidden="1" customHeight="1"/>
    <row r="1777" ht="10" hidden="1" customHeight="1"/>
    <row r="1778" ht="10" hidden="1" customHeight="1"/>
    <row r="1779" ht="10" hidden="1" customHeight="1"/>
    <row r="1780" ht="10" hidden="1" customHeight="1"/>
    <row r="1781" ht="10" hidden="1" customHeight="1"/>
    <row r="1782" ht="10" hidden="1" customHeight="1"/>
    <row r="1783" ht="10" hidden="1" customHeight="1"/>
    <row r="1784" ht="10" hidden="1" customHeight="1"/>
    <row r="1785" ht="10" hidden="1" customHeight="1"/>
    <row r="1786" ht="10" hidden="1" customHeight="1"/>
    <row r="1787" ht="10" hidden="1" customHeight="1"/>
    <row r="1788" ht="10" hidden="1" customHeight="1"/>
    <row r="1789" ht="10" hidden="1" customHeight="1"/>
    <row r="1790" ht="10" hidden="1" customHeight="1"/>
    <row r="1791" ht="10" hidden="1" customHeight="1"/>
    <row r="1792" ht="10" hidden="1" customHeight="1"/>
    <row r="1793" ht="10" hidden="1" customHeight="1"/>
    <row r="1794" ht="10" hidden="1" customHeight="1"/>
    <row r="1795" ht="10" hidden="1" customHeight="1"/>
    <row r="1796" ht="10" hidden="1" customHeight="1"/>
    <row r="1797" ht="10" hidden="1" customHeight="1"/>
    <row r="1798" ht="10" hidden="1" customHeight="1"/>
    <row r="1799" ht="10" hidden="1" customHeight="1"/>
    <row r="1800" ht="10" hidden="1" customHeight="1"/>
    <row r="1801" ht="10" hidden="1" customHeight="1"/>
    <row r="1802" ht="10" hidden="1" customHeight="1"/>
    <row r="1803" ht="10" hidden="1" customHeight="1"/>
    <row r="1804" ht="10" hidden="1" customHeight="1"/>
    <row r="1805" ht="10" hidden="1" customHeight="1"/>
    <row r="1806" ht="10" hidden="1" customHeight="1"/>
    <row r="1807" ht="10" hidden="1" customHeight="1"/>
    <row r="1808" ht="10" hidden="1" customHeight="1"/>
    <row r="1809" ht="10" hidden="1" customHeight="1"/>
    <row r="1810" ht="10" hidden="1" customHeight="1"/>
    <row r="1811" ht="10" hidden="1" customHeight="1"/>
    <row r="1812" ht="10" hidden="1" customHeight="1"/>
    <row r="1813" ht="10" hidden="1" customHeight="1"/>
    <row r="1814" ht="10" hidden="1" customHeight="1"/>
    <row r="1815" ht="10" hidden="1" customHeight="1"/>
    <row r="1816" ht="10" hidden="1" customHeight="1"/>
    <row r="1817" ht="10" hidden="1" customHeight="1"/>
    <row r="1818" ht="10" hidden="1" customHeight="1"/>
    <row r="1819" ht="10" hidden="1" customHeight="1"/>
    <row r="1820" ht="10" hidden="1" customHeight="1"/>
    <row r="1821" ht="10" hidden="1" customHeight="1"/>
    <row r="1822" ht="10" hidden="1" customHeight="1"/>
    <row r="1823" ht="10" hidden="1" customHeight="1"/>
    <row r="1824" ht="10" hidden="1" customHeight="1"/>
    <row r="1825" ht="10" hidden="1" customHeight="1"/>
    <row r="1826" ht="10" hidden="1" customHeight="1"/>
    <row r="1827" ht="10" hidden="1" customHeight="1"/>
    <row r="1828" ht="10" hidden="1" customHeight="1"/>
    <row r="1829" ht="10" hidden="1" customHeight="1"/>
    <row r="1830" ht="10" hidden="1" customHeight="1"/>
    <row r="1831" ht="10" hidden="1" customHeight="1"/>
    <row r="1832" ht="10" hidden="1" customHeight="1"/>
    <row r="1833" ht="10" hidden="1" customHeight="1"/>
    <row r="1834" ht="10" hidden="1" customHeight="1"/>
    <row r="1835" ht="10" hidden="1" customHeight="1"/>
    <row r="1836" ht="10" hidden="1" customHeight="1"/>
    <row r="1837" ht="10" hidden="1" customHeight="1"/>
    <row r="1838" ht="10" hidden="1" customHeight="1"/>
    <row r="1839" ht="10" hidden="1" customHeight="1"/>
    <row r="1840" ht="10" hidden="1" customHeight="1"/>
    <row r="1841" ht="10" hidden="1" customHeight="1"/>
    <row r="1842" ht="10" hidden="1" customHeight="1"/>
    <row r="1843" ht="10" hidden="1" customHeight="1"/>
    <row r="1844" ht="10" hidden="1" customHeight="1"/>
    <row r="1845" ht="10" hidden="1" customHeight="1"/>
    <row r="1846" ht="10" hidden="1" customHeight="1"/>
    <row r="1847" ht="10" hidden="1" customHeight="1"/>
    <row r="1848" ht="10" hidden="1" customHeight="1"/>
    <row r="1849" ht="10" hidden="1" customHeight="1"/>
    <row r="1850" ht="10" hidden="1" customHeight="1"/>
    <row r="1851" ht="10" hidden="1" customHeight="1"/>
    <row r="1852" ht="10" hidden="1" customHeight="1"/>
    <row r="1853" ht="10" hidden="1" customHeight="1"/>
    <row r="1854" ht="10" hidden="1" customHeight="1"/>
    <row r="1855" ht="10" hidden="1" customHeight="1"/>
    <row r="1856" ht="10" hidden="1" customHeight="1"/>
    <row r="1857" ht="10" hidden="1" customHeight="1"/>
    <row r="1858" ht="10" hidden="1" customHeight="1"/>
    <row r="1859" ht="10" hidden="1" customHeight="1"/>
    <row r="1860" ht="10" hidden="1" customHeight="1"/>
    <row r="1861" ht="10" hidden="1" customHeight="1"/>
    <row r="1862" ht="10" hidden="1" customHeight="1"/>
    <row r="1863" ht="10" hidden="1" customHeight="1"/>
    <row r="1864" ht="10" hidden="1" customHeight="1"/>
    <row r="1865" ht="10" hidden="1" customHeight="1"/>
    <row r="1866" ht="10" hidden="1" customHeight="1"/>
    <row r="1867" ht="10" hidden="1" customHeight="1"/>
    <row r="1868" ht="10" hidden="1" customHeight="1"/>
    <row r="1869" ht="10" hidden="1" customHeight="1"/>
    <row r="1870" ht="10" hidden="1" customHeight="1"/>
    <row r="1871" ht="10" hidden="1" customHeight="1"/>
    <row r="1872" ht="10" hidden="1" customHeight="1"/>
    <row r="1873" ht="10" hidden="1" customHeight="1"/>
    <row r="1874" ht="10" hidden="1" customHeight="1"/>
    <row r="1875" ht="10" hidden="1" customHeight="1"/>
    <row r="1876" ht="10" hidden="1" customHeight="1"/>
    <row r="1877" ht="10" hidden="1" customHeight="1"/>
    <row r="1878" ht="10" hidden="1" customHeight="1"/>
    <row r="1879" ht="10" hidden="1" customHeight="1"/>
    <row r="1880" ht="10" hidden="1" customHeight="1"/>
    <row r="1881" ht="10" hidden="1" customHeight="1"/>
    <row r="1882" ht="10" hidden="1" customHeight="1"/>
    <row r="1883" ht="10" hidden="1" customHeight="1"/>
    <row r="1884" ht="10" hidden="1" customHeight="1"/>
    <row r="1885" ht="10" hidden="1" customHeight="1"/>
    <row r="1886" ht="10" hidden="1" customHeight="1"/>
    <row r="1887" ht="10" hidden="1" customHeight="1"/>
    <row r="1888" ht="10" hidden="1" customHeight="1"/>
    <row r="1889" ht="10" hidden="1" customHeight="1"/>
    <row r="1890" ht="10" hidden="1" customHeight="1"/>
    <row r="1891" ht="10" hidden="1" customHeight="1"/>
    <row r="1892" ht="10" hidden="1" customHeight="1"/>
    <row r="1893" ht="10" hidden="1" customHeight="1"/>
    <row r="1894" ht="10" hidden="1" customHeight="1"/>
    <row r="1895" ht="10" hidden="1" customHeight="1"/>
    <row r="1896" ht="10" hidden="1" customHeight="1"/>
    <row r="1897" ht="10" hidden="1" customHeight="1"/>
    <row r="1898" ht="10" hidden="1" customHeight="1"/>
    <row r="1899" ht="10" hidden="1" customHeight="1"/>
    <row r="1900" ht="10" hidden="1" customHeight="1"/>
    <row r="1901" ht="10" hidden="1" customHeight="1"/>
    <row r="1902" ht="10" hidden="1" customHeight="1"/>
    <row r="1903" ht="10" hidden="1" customHeight="1"/>
    <row r="1904" ht="10" hidden="1" customHeight="1"/>
    <row r="1905" ht="10" hidden="1" customHeight="1"/>
    <row r="1906" ht="10" hidden="1" customHeight="1"/>
    <row r="1907" ht="10" hidden="1" customHeight="1"/>
    <row r="1908" ht="10" hidden="1" customHeight="1"/>
    <row r="1909" ht="10" hidden="1" customHeight="1"/>
    <row r="1910" ht="10" hidden="1" customHeight="1"/>
    <row r="1911" ht="10" hidden="1" customHeight="1"/>
    <row r="1912" ht="10" hidden="1" customHeight="1"/>
    <row r="1913" ht="10" hidden="1" customHeight="1"/>
    <row r="1914" ht="10" hidden="1" customHeight="1"/>
    <row r="1915" ht="10" hidden="1" customHeight="1"/>
    <row r="1916" ht="10" hidden="1" customHeight="1"/>
    <row r="1917" ht="10" hidden="1" customHeight="1"/>
    <row r="1918" ht="10" hidden="1" customHeight="1"/>
    <row r="1919" ht="10" hidden="1" customHeight="1"/>
    <row r="1920" ht="10" hidden="1" customHeight="1"/>
    <row r="1921" ht="10" hidden="1" customHeight="1"/>
    <row r="1922" ht="10" hidden="1" customHeight="1"/>
    <row r="1923" ht="10" hidden="1" customHeight="1"/>
    <row r="1924" ht="10" hidden="1" customHeight="1"/>
    <row r="1925" ht="10" hidden="1" customHeight="1"/>
    <row r="1926" ht="10" hidden="1" customHeight="1"/>
    <row r="1927" ht="10" hidden="1" customHeight="1"/>
    <row r="1928" ht="10" hidden="1" customHeight="1"/>
    <row r="1929" ht="10" hidden="1" customHeight="1"/>
    <row r="1930" ht="10" hidden="1" customHeight="1"/>
    <row r="1931" ht="10" hidden="1" customHeight="1"/>
    <row r="1932" ht="10" hidden="1" customHeight="1"/>
    <row r="1933" ht="10" hidden="1" customHeight="1"/>
    <row r="1934" ht="10" hidden="1" customHeight="1"/>
    <row r="1935" ht="10" hidden="1" customHeight="1"/>
    <row r="1936" ht="10" hidden="1" customHeight="1"/>
    <row r="1937" ht="10" hidden="1" customHeight="1"/>
    <row r="1938" ht="10" hidden="1" customHeight="1"/>
    <row r="1939" ht="10" hidden="1" customHeight="1"/>
    <row r="1940" ht="10" hidden="1" customHeight="1"/>
    <row r="1941" ht="10" hidden="1" customHeight="1"/>
    <row r="1942" ht="10" hidden="1" customHeight="1"/>
    <row r="1943" ht="10" hidden="1" customHeight="1"/>
    <row r="1944" ht="10" hidden="1" customHeight="1"/>
    <row r="1945" ht="10" hidden="1" customHeight="1"/>
    <row r="1946" ht="10" hidden="1" customHeight="1"/>
    <row r="1947" ht="10" hidden="1" customHeight="1"/>
    <row r="1948" ht="10" hidden="1" customHeight="1"/>
    <row r="1949" ht="10" hidden="1" customHeight="1"/>
    <row r="1950" ht="10" hidden="1" customHeight="1"/>
    <row r="1951" ht="10" hidden="1" customHeight="1"/>
    <row r="1952" ht="10" hidden="1" customHeight="1"/>
    <row r="1953" ht="10" hidden="1" customHeight="1"/>
    <row r="1954" ht="10" hidden="1" customHeight="1"/>
    <row r="1955" ht="10" hidden="1" customHeight="1"/>
    <row r="1956" ht="10" hidden="1" customHeight="1"/>
    <row r="1957" ht="10" hidden="1" customHeight="1"/>
    <row r="1958" ht="10" hidden="1" customHeight="1"/>
    <row r="1959" ht="10" hidden="1" customHeight="1"/>
    <row r="1960" ht="10" hidden="1" customHeight="1"/>
    <row r="1961" ht="10" hidden="1" customHeight="1"/>
    <row r="1962" ht="10" hidden="1" customHeight="1"/>
    <row r="1963" ht="10" hidden="1" customHeight="1"/>
    <row r="1964" ht="10" hidden="1" customHeight="1"/>
    <row r="1965" ht="10" hidden="1" customHeight="1"/>
    <row r="1966" ht="10" hidden="1" customHeight="1"/>
    <row r="1967" ht="10" hidden="1" customHeight="1"/>
    <row r="1968" ht="10" hidden="1" customHeight="1"/>
    <row r="1969" ht="10" hidden="1" customHeight="1"/>
    <row r="1970" ht="10" hidden="1" customHeight="1"/>
    <row r="1971" ht="10" hidden="1" customHeight="1"/>
    <row r="1972" ht="10" hidden="1" customHeight="1"/>
    <row r="1973" ht="10" hidden="1" customHeight="1"/>
    <row r="1974" ht="10" hidden="1" customHeight="1"/>
    <row r="1975" ht="10" hidden="1" customHeight="1"/>
    <row r="1976" ht="10" hidden="1" customHeight="1"/>
    <row r="1977" ht="10" hidden="1" customHeight="1"/>
    <row r="1978" ht="10" hidden="1" customHeight="1"/>
    <row r="1979" ht="10" hidden="1" customHeight="1"/>
    <row r="1980" ht="10" hidden="1" customHeight="1"/>
    <row r="1981" ht="10" hidden="1" customHeight="1"/>
    <row r="1982" ht="10" hidden="1" customHeight="1"/>
    <row r="1983" ht="10" hidden="1" customHeight="1"/>
    <row r="1984" ht="10" hidden="1" customHeight="1"/>
    <row r="1985" ht="10" hidden="1" customHeight="1"/>
    <row r="1986" ht="10" hidden="1" customHeight="1"/>
    <row r="1987" ht="10" hidden="1" customHeight="1"/>
    <row r="1988" ht="10" hidden="1" customHeight="1"/>
    <row r="1989" ht="10" hidden="1" customHeight="1"/>
    <row r="1990" ht="10" hidden="1" customHeight="1"/>
    <row r="1991" ht="10" hidden="1" customHeight="1"/>
    <row r="1992" ht="10" hidden="1" customHeight="1"/>
    <row r="1993" ht="10" hidden="1" customHeight="1"/>
    <row r="1994" ht="10" hidden="1" customHeight="1"/>
    <row r="1995" ht="10" hidden="1" customHeight="1"/>
    <row r="1996" ht="10" hidden="1" customHeight="1"/>
    <row r="1997" ht="10" hidden="1" customHeight="1"/>
    <row r="1998" ht="10" hidden="1" customHeight="1"/>
    <row r="1999" ht="10" hidden="1" customHeight="1"/>
    <row r="2000" ht="10" hidden="1" customHeight="1"/>
    <row r="2001" ht="10" hidden="1" customHeight="1"/>
    <row r="2002" ht="10" hidden="1" customHeight="1"/>
    <row r="2003" ht="10" hidden="1" customHeight="1"/>
    <row r="2004" ht="10" hidden="1" customHeight="1"/>
    <row r="2005" ht="10" hidden="1" customHeight="1"/>
    <row r="2006" ht="10" hidden="1" customHeight="1"/>
    <row r="2007" ht="10" hidden="1" customHeight="1"/>
    <row r="2008" ht="10" hidden="1" customHeight="1"/>
    <row r="2009" ht="10" hidden="1" customHeight="1"/>
    <row r="2010" ht="10" hidden="1" customHeight="1"/>
    <row r="2011" ht="10" hidden="1" customHeight="1"/>
    <row r="2012" ht="10" hidden="1" customHeight="1"/>
    <row r="2013" ht="10" hidden="1" customHeight="1"/>
    <row r="2014" ht="10" hidden="1" customHeight="1"/>
    <row r="2015" ht="10" hidden="1" customHeight="1"/>
    <row r="2016" ht="10" hidden="1" customHeight="1"/>
    <row r="2017" ht="10" hidden="1" customHeight="1"/>
    <row r="2018" ht="10" hidden="1" customHeight="1"/>
    <row r="2019" ht="10" hidden="1" customHeight="1"/>
    <row r="2020" ht="10" hidden="1" customHeight="1"/>
    <row r="2021" ht="10" hidden="1" customHeight="1"/>
    <row r="2022" ht="10" hidden="1" customHeight="1"/>
    <row r="2023" ht="10" hidden="1" customHeight="1"/>
    <row r="2024" ht="10" hidden="1" customHeight="1"/>
    <row r="2025" ht="10" hidden="1" customHeight="1"/>
    <row r="2026" ht="10" hidden="1" customHeight="1"/>
    <row r="2027" ht="10" hidden="1" customHeight="1"/>
    <row r="2028" ht="10" hidden="1" customHeight="1"/>
    <row r="2029" ht="10" hidden="1" customHeight="1"/>
    <row r="2030" ht="10" hidden="1" customHeight="1"/>
    <row r="2031" ht="10" hidden="1" customHeight="1"/>
    <row r="2032" ht="10" hidden="1" customHeight="1"/>
    <row r="2033" ht="10" hidden="1" customHeight="1"/>
    <row r="2034" ht="10" hidden="1" customHeight="1"/>
    <row r="2035" ht="10" hidden="1" customHeight="1"/>
    <row r="2036" ht="10" hidden="1" customHeight="1"/>
    <row r="2037" ht="10" hidden="1" customHeight="1"/>
    <row r="2038" ht="10" hidden="1" customHeight="1"/>
    <row r="2039" ht="10" hidden="1" customHeight="1"/>
    <row r="2040" ht="10" hidden="1" customHeight="1"/>
    <row r="2041" ht="10" hidden="1" customHeight="1"/>
    <row r="2042" ht="10" hidden="1" customHeight="1"/>
    <row r="2043" ht="10" hidden="1" customHeight="1"/>
    <row r="2044" ht="10" hidden="1" customHeight="1"/>
    <row r="2045" ht="10" hidden="1" customHeight="1"/>
    <row r="2046" ht="10" hidden="1" customHeight="1"/>
    <row r="2047" ht="10" hidden="1" customHeight="1"/>
    <row r="2048" ht="10" hidden="1" customHeight="1"/>
    <row r="2049" ht="10" hidden="1" customHeight="1"/>
    <row r="2050" ht="10" hidden="1" customHeight="1"/>
    <row r="2051" ht="10" hidden="1" customHeight="1"/>
    <row r="2052" ht="10" hidden="1" customHeight="1"/>
    <row r="2053" ht="10" hidden="1" customHeight="1"/>
    <row r="2054" ht="10" hidden="1" customHeight="1"/>
    <row r="2055" ht="10" hidden="1" customHeight="1"/>
    <row r="2056" ht="10" hidden="1" customHeight="1"/>
    <row r="2057" ht="10" hidden="1" customHeight="1"/>
    <row r="2058" ht="10" hidden="1" customHeight="1"/>
    <row r="2059" ht="10" hidden="1" customHeight="1"/>
    <row r="2060" ht="10" hidden="1" customHeight="1"/>
    <row r="2061" ht="10" hidden="1" customHeight="1"/>
    <row r="2062" ht="10" hidden="1" customHeight="1"/>
    <row r="2063" ht="10" hidden="1" customHeight="1"/>
    <row r="2064" ht="10" hidden="1" customHeight="1"/>
    <row r="2065" ht="10" hidden="1" customHeight="1"/>
    <row r="2066" ht="10" hidden="1" customHeight="1"/>
    <row r="2067" ht="10" hidden="1" customHeight="1"/>
    <row r="2068" ht="10" hidden="1" customHeight="1"/>
    <row r="2069" ht="10" hidden="1" customHeight="1"/>
    <row r="2070" ht="10" hidden="1" customHeight="1"/>
    <row r="2071" ht="10" hidden="1" customHeight="1"/>
    <row r="2072" ht="10" hidden="1" customHeight="1"/>
    <row r="2073" ht="10" hidden="1" customHeight="1"/>
    <row r="2074" ht="10" hidden="1" customHeight="1"/>
    <row r="2075" ht="10" hidden="1" customHeight="1"/>
    <row r="2076" ht="10" hidden="1" customHeight="1"/>
    <row r="2077" ht="10" hidden="1" customHeight="1"/>
    <row r="2078" ht="10" hidden="1" customHeight="1"/>
    <row r="2079" ht="10" hidden="1" customHeight="1"/>
    <row r="2080" ht="10" hidden="1" customHeight="1"/>
    <row r="2081" ht="10" hidden="1" customHeight="1"/>
    <row r="2082" ht="10" hidden="1" customHeight="1"/>
    <row r="2083" ht="10" hidden="1" customHeight="1"/>
    <row r="2084" ht="10" hidden="1" customHeight="1"/>
    <row r="2085" ht="10" hidden="1" customHeight="1"/>
    <row r="2086" ht="10" hidden="1" customHeight="1"/>
    <row r="2087" ht="10" hidden="1" customHeight="1"/>
    <row r="2088" ht="10" hidden="1" customHeight="1"/>
    <row r="2089" ht="10" hidden="1" customHeight="1"/>
    <row r="2090" ht="10" hidden="1" customHeight="1"/>
    <row r="2091" ht="10" hidden="1" customHeight="1"/>
    <row r="2092" ht="10" hidden="1" customHeight="1"/>
    <row r="2093" ht="10" hidden="1" customHeight="1"/>
    <row r="2094" ht="10" hidden="1" customHeight="1"/>
    <row r="2095" ht="10" hidden="1" customHeight="1"/>
    <row r="2096" ht="10" hidden="1" customHeight="1"/>
    <row r="2097" ht="10" hidden="1" customHeight="1"/>
    <row r="2098" ht="10" hidden="1" customHeight="1"/>
    <row r="2099" ht="10" hidden="1" customHeight="1"/>
    <row r="2100" ht="10" hidden="1" customHeight="1"/>
    <row r="2101" ht="10" hidden="1" customHeight="1"/>
    <row r="2102" ht="10" hidden="1" customHeight="1"/>
    <row r="2103" ht="10" hidden="1" customHeight="1"/>
    <row r="2104" ht="10" hidden="1" customHeight="1"/>
    <row r="2105" ht="10" hidden="1" customHeight="1"/>
    <row r="2106" ht="10" hidden="1" customHeight="1"/>
    <row r="2107" ht="10" hidden="1" customHeight="1"/>
    <row r="2108" ht="10" hidden="1" customHeight="1"/>
    <row r="2109" ht="10" hidden="1" customHeight="1"/>
    <row r="2110" ht="10" hidden="1" customHeight="1"/>
    <row r="2111" ht="10" hidden="1" customHeight="1"/>
    <row r="2112" ht="10" hidden="1" customHeight="1"/>
    <row r="2113" ht="10" hidden="1" customHeight="1"/>
    <row r="2114" ht="10" hidden="1" customHeight="1"/>
    <row r="2115" ht="10" hidden="1" customHeight="1"/>
    <row r="2116" ht="10" hidden="1" customHeight="1"/>
    <row r="2117" ht="10" hidden="1" customHeight="1"/>
    <row r="2118" ht="10" hidden="1" customHeight="1"/>
    <row r="2119" ht="10" hidden="1" customHeight="1"/>
    <row r="2120" ht="10" hidden="1" customHeight="1"/>
    <row r="2121" ht="10" hidden="1" customHeight="1"/>
    <row r="2122" ht="10" hidden="1" customHeight="1"/>
    <row r="2123" ht="10" hidden="1" customHeight="1"/>
    <row r="2124" ht="10" hidden="1" customHeight="1"/>
    <row r="2125" ht="10" hidden="1" customHeight="1"/>
    <row r="2126" ht="10" hidden="1" customHeight="1"/>
    <row r="2127" ht="10" hidden="1" customHeight="1"/>
    <row r="2128" ht="10" hidden="1" customHeight="1"/>
    <row r="2129" ht="10" hidden="1" customHeight="1"/>
    <row r="2130" ht="10" hidden="1" customHeight="1"/>
    <row r="2131" ht="10" hidden="1" customHeight="1"/>
    <row r="2132" ht="10" hidden="1" customHeight="1"/>
    <row r="2133" ht="10" hidden="1" customHeight="1"/>
    <row r="2134" ht="10" hidden="1" customHeight="1"/>
    <row r="2135" ht="10" hidden="1" customHeight="1"/>
    <row r="2136" ht="10" hidden="1" customHeight="1"/>
    <row r="2137" ht="10" hidden="1" customHeight="1"/>
    <row r="2138" ht="10" hidden="1" customHeight="1"/>
    <row r="2139" ht="10" hidden="1" customHeight="1"/>
    <row r="2140" ht="10" hidden="1" customHeight="1"/>
    <row r="2141" ht="10" hidden="1" customHeight="1"/>
    <row r="2142" ht="10" hidden="1" customHeight="1"/>
    <row r="2143" ht="10" hidden="1" customHeight="1"/>
    <row r="2144" ht="10" hidden="1" customHeight="1"/>
    <row r="2145" ht="10" hidden="1" customHeight="1"/>
    <row r="2146" ht="10" hidden="1" customHeight="1"/>
    <row r="2147" ht="10" hidden="1" customHeight="1"/>
    <row r="2148" ht="10" hidden="1" customHeight="1"/>
    <row r="2149" ht="10" hidden="1" customHeight="1"/>
    <row r="2150" ht="10" hidden="1" customHeight="1"/>
    <row r="2151" ht="10" hidden="1" customHeight="1"/>
    <row r="2152" ht="10" hidden="1" customHeight="1"/>
    <row r="2153" ht="10" hidden="1" customHeight="1"/>
    <row r="2154" ht="10" hidden="1" customHeight="1"/>
    <row r="2155" ht="10" hidden="1" customHeight="1"/>
    <row r="2156" ht="10" hidden="1" customHeight="1"/>
    <row r="2157" ht="10" hidden="1" customHeight="1"/>
    <row r="2158" ht="10" hidden="1" customHeight="1"/>
    <row r="2159" ht="10" hidden="1" customHeight="1"/>
    <row r="2160" ht="10" hidden="1" customHeight="1"/>
    <row r="2161" ht="10" hidden="1" customHeight="1"/>
    <row r="2162" ht="10" hidden="1" customHeight="1"/>
    <row r="2163" ht="10" hidden="1" customHeight="1"/>
    <row r="2164" ht="10" hidden="1" customHeight="1"/>
    <row r="2165" ht="10" hidden="1" customHeight="1"/>
    <row r="2166" ht="10" hidden="1" customHeight="1"/>
    <row r="2167" ht="10" hidden="1" customHeight="1"/>
    <row r="2168" ht="10" hidden="1" customHeight="1"/>
    <row r="2169" ht="10" hidden="1" customHeight="1"/>
    <row r="2170" ht="10" hidden="1" customHeight="1"/>
    <row r="2171" ht="10" hidden="1" customHeight="1"/>
    <row r="2172" ht="10" hidden="1" customHeight="1"/>
    <row r="2173" ht="10" hidden="1" customHeight="1"/>
    <row r="2174" ht="10" hidden="1" customHeight="1"/>
    <row r="2175" ht="10" hidden="1" customHeight="1"/>
    <row r="2176" ht="10" hidden="1" customHeight="1"/>
    <row r="2177" ht="10" hidden="1" customHeight="1"/>
    <row r="2178" ht="10" hidden="1" customHeight="1"/>
    <row r="2179" ht="10" hidden="1" customHeight="1"/>
    <row r="2180" ht="10" hidden="1" customHeight="1"/>
    <row r="2181" ht="10" hidden="1" customHeight="1"/>
    <row r="2182" ht="10" hidden="1" customHeight="1"/>
    <row r="2183" ht="10" hidden="1" customHeight="1"/>
    <row r="2184" ht="10" hidden="1" customHeight="1"/>
    <row r="2185" ht="10" hidden="1" customHeight="1"/>
    <row r="2186" ht="10" hidden="1" customHeight="1"/>
    <row r="2187" ht="10" hidden="1" customHeight="1"/>
    <row r="2188" ht="10" hidden="1" customHeight="1"/>
    <row r="2189" ht="10" hidden="1" customHeight="1"/>
    <row r="2190" ht="10" hidden="1" customHeight="1"/>
    <row r="2191" ht="10" hidden="1" customHeight="1"/>
    <row r="2192" ht="10" hidden="1" customHeight="1"/>
    <row r="2193" ht="10" hidden="1" customHeight="1"/>
    <row r="2194" ht="10" hidden="1" customHeight="1"/>
    <row r="2195" ht="10" hidden="1" customHeight="1"/>
    <row r="2196" ht="10" hidden="1" customHeight="1"/>
    <row r="2197" ht="10" hidden="1" customHeight="1"/>
    <row r="2198" ht="10" hidden="1" customHeight="1"/>
    <row r="2199" ht="10" hidden="1" customHeight="1"/>
    <row r="2200" ht="10" hidden="1" customHeight="1"/>
    <row r="2201" ht="10" hidden="1" customHeight="1"/>
    <row r="2202" ht="10" hidden="1" customHeight="1"/>
    <row r="2203" ht="10" hidden="1" customHeight="1"/>
    <row r="2204" ht="10" hidden="1" customHeight="1"/>
    <row r="2205" ht="10" hidden="1" customHeight="1"/>
    <row r="2206" ht="10" hidden="1" customHeight="1"/>
    <row r="2207" ht="10" hidden="1" customHeight="1"/>
    <row r="2208" ht="10" hidden="1" customHeight="1"/>
    <row r="2209" ht="10" hidden="1" customHeight="1"/>
    <row r="2210" ht="10" hidden="1" customHeight="1"/>
    <row r="2211" ht="10" hidden="1" customHeight="1"/>
    <row r="2212" ht="10" hidden="1" customHeight="1"/>
    <row r="2213" ht="10" hidden="1" customHeight="1"/>
    <row r="2214" ht="10" hidden="1" customHeight="1"/>
    <row r="2215" ht="10" hidden="1" customHeight="1"/>
    <row r="2216" ht="10" hidden="1" customHeight="1"/>
    <row r="2217" ht="10" hidden="1" customHeight="1"/>
    <row r="2218" ht="10" hidden="1" customHeight="1"/>
    <row r="2219" ht="10" hidden="1" customHeight="1"/>
    <row r="2220" ht="10" hidden="1" customHeight="1"/>
    <row r="2221" ht="10" hidden="1" customHeight="1"/>
    <row r="2222" ht="10" hidden="1" customHeight="1"/>
    <row r="2223" ht="10" hidden="1" customHeight="1"/>
    <row r="2224" ht="10" hidden="1" customHeight="1"/>
    <row r="2225" ht="10" hidden="1" customHeight="1"/>
    <row r="2226" ht="10" hidden="1" customHeight="1"/>
    <row r="2227" ht="10" hidden="1" customHeight="1"/>
    <row r="2228" ht="10" hidden="1" customHeight="1"/>
    <row r="2229" ht="10" hidden="1" customHeight="1"/>
    <row r="2230" ht="10" hidden="1" customHeight="1"/>
    <row r="2231" ht="10" hidden="1" customHeight="1"/>
    <row r="2232" ht="10" hidden="1" customHeight="1"/>
    <row r="2233" ht="10" hidden="1" customHeight="1"/>
    <row r="2234" ht="10" hidden="1" customHeight="1"/>
    <row r="2235" ht="10" hidden="1" customHeight="1"/>
    <row r="2236" ht="10" hidden="1" customHeight="1"/>
    <row r="2237" ht="10" hidden="1" customHeight="1"/>
    <row r="2238" ht="10" hidden="1" customHeight="1"/>
    <row r="2239" ht="10" hidden="1" customHeight="1"/>
    <row r="2240" ht="10" hidden="1" customHeight="1"/>
    <row r="2241" ht="10" hidden="1" customHeight="1"/>
    <row r="2242" ht="10" hidden="1" customHeight="1"/>
    <row r="2243" ht="10" hidden="1" customHeight="1"/>
    <row r="2244" ht="10" hidden="1" customHeight="1"/>
    <row r="2245" ht="10" hidden="1" customHeight="1"/>
    <row r="2246" ht="10" hidden="1" customHeight="1"/>
    <row r="2247" ht="10" hidden="1" customHeight="1"/>
    <row r="2248" ht="10" hidden="1" customHeight="1"/>
    <row r="2249" ht="10" hidden="1" customHeight="1"/>
    <row r="2250" ht="10" hidden="1" customHeight="1"/>
    <row r="2251" ht="10" hidden="1" customHeight="1"/>
    <row r="2252" ht="10" hidden="1" customHeight="1"/>
    <row r="2253" ht="10" hidden="1" customHeight="1"/>
    <row r="2254" ht="10" hidden="1" customHeight="1"/>
    <row r="2255" ht="10" hidden="1" customHeight="1"/>
    <row r="2256" ht="10" hidden="1" customHeight="1"/>
    <row r="2257" ht="10" hidden="1" customHeight="1"/>
    <row r="2258" ht="10" hidden="1" customHeight="1"/>
    <row r="2259" ht="10" hidden="1" customHeight="1"/>
    <row r="2260" ht="10" hidden="1" customHeight="1"/>
    <row r="2261" ht="10" hidden="1" customHeight="1"/>
    <row r="2262" ht="10" hidden="1" customHeight="1"/>
    <row r="2263" ht="10" hidden="1" customHeight="1"/>
    <row r="2264" ht="10" hidden="1" customHeight="1"/>
    <row r="2265" ht="10" hidden="1" customHeight="1"/>
    <row r="2266" ht="10" hidden="1" customHeight="1"/>
    <row r="2267" ht="10" hidden="1" customHeight="1"/>
    <row r="2268" ht="10" hidden="1" customHeight="1"/>
    <row r="2269" ht="10" hidden="1" customHeight="1"/>
    <row r="2270" ht="10" hidden="1" customHeight="1"/>
    <row r="2271" ht="10" hidden="1" customHeight="1"/>
    <row r="2272" ht="10" hidden="1" customHeight="1"/>
    <row r="2273" ht="10" hidden="1" customHeight="1"/>
    <row r="2274" ht="10" hidden="1" customHeight="1"/>
    <row r="2275" ht="10" hidden="1" customHeight="1"/>
    <row r="2276" ht="10" hidden="1" customHeight="1"/>
    <row r="2277" ht="10" hidden="1" customHeight="1"/>
    <row r="2278" ht="10" hidden="1" customHeight="1"/>
    <row r="2279" ht="10" hidden="1" customHeight="1"/>
    <row r="2280" ht="10" hidden="1" customHeight="1"/>
    <row r="2281" ht="10" hidden="1" customHeight="1"/>
    <row r="2282" ht="10" hidden="1" customHeight="1"/>
    <row r="2283" ht="10" hidden="1" customHeight="1"/>
    <row r="2284" ht="10" hidden="1" customHeight="1"/>
    <row r="2285" ht="10" hidden="1" customHeight="1"/>
    <row r="2286" ht="10" hidden="1" customHeight="1"/>
    <row r="2287" ht="10" hidden="1" customHeight="1"/>
    <row r="2288" ht="10" hidden="1" customHeight="1"/>
    <row r="2289" ht="10" hidden="1" customHeight="1"/>
    <row r="2290" ht="10" hidden="1" customHeight="1"/>
    <row r="2291" ht="10" hidden="1" customHeight="1"/>
    <row r="2292" ht="10" hidden="1" customHeight="1"/>
    <row r="2293" ht="10" hidden="1" customHeight="1"/>
    <row r="2294" ht="10" hidden="1" customHeight="1"/>
    <row r="2295" ht="10" hidden="1" customHeight="1"/>
    <row r="2296" ht="10" hidden="1" customHeight="1"/>
    <row r="2297" ht="10" hidden="1" customHeight="1"/>
    <row r="2298" ht="10" hidden="1" customHeight="1"/>
    <row r="2299" ht="10" hidden="1" customHeight="1"/>
    <row r="2300" ht="10" hidden="1" customHeight="1"/>
    <row r="2301" ht="10" hidden="1" customHeight="1"/>
    <row r="2302" ht="10" hidden="1" customHeight="1"/>
    <row r="2303" ht="10" hidden="1" customHeight="1"/>
    <row r="2304" ht="10" hidden="1" customHeight="1"/>
    <row r="2305" ht="10" hidden="1" customHeight="1"/>
    <row r="2306" ht="10" hidden="1" customHeight="1"/>
    <row r="2307" ht="10" hidden="1" customHeight="1"/>
    <row r="2308" ht="10" hidden="1" customHeight="1"/>
    <row r="2309" ht="10" hidden="1" customHeight="1"/>
    <row r="2310" ht="10" hidden="1" customHeight="1"/>
    <row r="2311" ht="10" hidden="1" customHeight="1"/>
    <row r="2312" ht="10" hidden="1" customHeight="1"/>
    <row r="2313" ht="10" hidden="1" customHeight="1"/>
    <row r="2314" ht="10" hidden="1" customHeight="1"/>
    <row r="2315" ht="10" hidden="1" customHeight="1"/>
    <row r="2316" ht="10" hidden="1" customHeight="1"/>
    <row r="2317" ht="10" hidden="1" customHeight="1"/>
    <row r="2318" ht="10" hidden="1" customHeight="1"/>
    <row r="2319" ht="10" hidden="1" customHeight="1"/>
    <row r="2320" ht="10" hidden="1" customHeight="1"/>
    <row r="2321" ht="10" hidden="1" customHeight="1"/>
    <row r="2322" ht="10" hidden="1" customHeight="1"/>
    <row r="2323" ht="10" hidden="1" customHeight="1"/>
    <row r="2324" ht="10" hidden="1" customHeight="1"/>
    <row r="2325" ht="10" hidden="1" customHeight="1"/>
    <row r="2326" ht="10" hidden="1" customHeight="1"/>
    <row r="2327" ht="10" hidden="1" customHeight="1"/>
    <row r="2328" ht="10" hidden="1" customHeight="1"/>
    <row r="2329" ht="10" hidden="1" customHeight="1"/>
    <row r="2330" ht="10" hidden="1" customHeight="1"/>
    <row r="2331" ht="10" hidden="1" customHeight="1"/>
    <row r="2332" ht="10" hidden="1" customHeight="1"/>
    <row r="2333" ht="10" hidden="1" customHeight="1"/>
    <row r="2334" ht="10" hidden="1" customHeight="1"/>
    <row r="2335" ht="10" hidden="1" customHeight="1"/>
    <row r="2336" ht="10" hidden="1" customHeight="1"/>
    <row r="2337" ht="10" hidden="1" customHeight="1"/>
    <row r="2338" ht="10" hidden="1" customHeight="1"/>
    <row r="2339" ht="10" hidden="1" customHeight="1"/>
    <row r="2340" ht="10" hidden="1" customHeight="1"/>
    <row r="2341" ht="10" hidden="1" customHeight="1"/>
    <row r="2342" ht="10" hidden="1" customHeight="1"/>
    <row r="2343" ht="10" hidden="1" customHeight="1"/>
    <row r="2344" ht="10" hidden="1" customHeight="1"/>
    <row r="2345" ht="10" hidden="1" customHeight="1"/>
    <row r="2346" ht="10" hidden="1" customHeight="1"/>
    <row r="2347" ht="10" hidden="1" customHeight="1"/>
    <row r="2348" ht="10" hidden="1" customHeight="1"/>
    <row r="2349" ht="10" hidden="1" customHeight="1"/>
    <row r="2350" ht="10" hidden="1" customHeight="1"/>
    <row r="2351" ht="10" hidden="1" customHeight="1"/>
    <row r="2352" ht="10" hidden="1" customHeight="1"/>
    <row r="2353" ht="10" hidden="1" customHeight="1"/>
    <row r="2354" ht="10" hidden="1" customHeight="1"/>
    <row r="2355" ht="10" hidden="1" customHeight="1"/>
    <row r="2356" ht="10" hidden="1" customHeight="1"/>
    <row r="2357" ht="10" hidden="1" customHeight="1"/>
    <row r="2358" ht="10" hidden="1" customHeight="1"/>
    <row r="2359" ht="10" hidden="1" customHeight="1"/>
    <row r="2360" ht="10" hidden="1" customHeight="1"/>
    <row r="2361" ht="10" hidden="1" customHeight="1"/>
    <row r="2362" ht="10" hidden="1" customHeight="1"/>
    <row r="2363" ht="10" hidden="1" customHeight="1"/>
    <row r="2364" ht="10" hidden="1" customHeight="1"/>
    <row r="2365" ht="10" hidden="1" customHeight="1"/>
    <row r="2366" ht="10" hidden="1" customHeight="1"/>
    <row r="2367" ht="10" hidden="1" customHeight="1"/>
    <row r="2368" ht="10" hidden="1" customHeight="1"/>
    <row r="2369" ht="10" hidden="1" customHeight="1"/>
    <row r="2370" ht="10" hidden="1" customHeight="1"/>
    <row r="2371" ht="10" hidden="1" customHeight="1"/>
    <row r="2372" ht="10" hidden="1" customHeight="1"/>
    <row r="2373" ht="10" hidden="1" customHeight="1"/>
    <row r="2374" ht="10" hidden="1" customHeight="1"/>
    <row r="2375" ht="10" hidden="1" customHeight="1"/>
    <row r="2376" ht="10" hidden="1" customHeight="1"/>
    <row r="2377" ht="10" hidden="1" customHeight="1"/>
    <row r="2378" ht="10" hidden="1" customHeight="1"/>
    <row r="2379" ht="10" hidden="1" customHeight="1"/>
    <row r="2380" ht="10" hidden="1" customHeight="1"/>
    <row r="2381" ht="10" hidden="1" customHeight="1"/>
    <row r="2382" ht="10" hidden="1" customHeight="1"/>
    <row r="2383" ht="10" hidden="1" customHeight="1"/>
    <row r="2384" ht="10" hidden="1" customHeight="1"/>
    <row r="2385" ht="10" hidden="1" customHeight="1"/>
    <row r="2386" ht="10" hidden="1" customHeight="1"/>
    <row r="2387" ht="10" hidden="1" customHeight="1"/>
    <row r="2388" ht="10" hidden="1" customHeight="1"/>
    <row r="2389" ht="10" hidden="1" customHeight="1"/>
    <row r="2390" ht="10" hidden="1" customHeight="1"/>
    <row r="2391" ht="10" hidden="1" customHeight="1"/>
    <row r="2392" ht="10" hidden="1" customHeight="1"/>
    <row r="2393" ht="10" hidden="1" customHeight="1"/>
    <row r="2394" ht="10" hidden="1" customHeight="1"/>
    <row r="2395" ht="10" hidden="1" customHeight="1"/>
    <row r="2396" ht="10" hidden="1" customHeight="1"/>
    <row r="2397" ht="10" hidden="1" customHeight="1"/>
    <row r="2398" ht="10" hidden="1" customHeight="1"/>
    <row r="2399" ht="10" hidden="1" customHeight="1"/>
    <row r="2400" ht="10" hidden="1" customHeight="1"/>
    <row r="2401" ht="10" hidden="1" customHeight="1"/>
    <row r="2402" ht="10" hidden="1" customHeight="1"/>
    <row r="2403" ht="10" hidden="1" customHeight="1"/>
    <row r="2404" ht="10" hidden="1" customHeight="1"/>
    <row r="2405" ht="10" hidden="1" customHeight="1"/>
    <row r="2406" ht="10" hidden="1" customHeight="1"/>
    <row r="2407" ht="10" hidden="1" customHeight="1"/>
    <row r="2408" ht="10" hidden="1" customHeight="1"/>
    <row r="2409" ht="10" hidden="1" customHeight="1"/>
    <row r="2410" ht="10" hidden="1" customHeight="1"/>
    <row r="2411" ht="10" hidden="1" customHeight="1"/>
    <row r="2412" ht="10" hidden="1" customHeight="1"/>
    <row r="2413" ht="10" hidden="1" customHeight="1"/>
    <row r="2414" ht="10" hidden="1" customHeight="1"/>
    <row r="2415" ht="10" hidden="1" customHeight="1"/>
    <row r="2416" ht="10" hidden="1" customHeight="1"/>
    <row r="2417" ht="10" hidden="1" customHeight="1"/>
    <row r="2418" ht="10" hidden="1" customHeight="1"/>
    <row r="2419" ht="10" hidden="1" customHeight="1"/>
    <row r="2420" ht="10" hidden="1" customHeight="1"/>
    <row r="2421" ht="10" hidden="1" customHeight="1"/>
    <row r="2422" ht="10" hidden="1" customHeight="1"/>
    <row r="2423" ht="10" hidden="1" customHeight="1"/>
    <row r="2424" ht="10" hidden="1" customHeight="1"/>
    <row r="2425" ht="10" hidden="1" customHeight="1"/>
    <row r="2426" ht="10" hidden="1" customHeight="1"/>
    <row r="2427" ht="10" hidden="1" customHeight="1"/>
    <row r="2428" ht="10" hidden="1" customHeight="1"/>
    <row r="2429" ht="10" hidden="1" customHeight="1"/>
    <row r="2430" ht="10" hidden="1" customHeight="1"/>
    <row r="2431" ht="10" hidden="1" customHeight="1"/>
    <row r="2432" ht="10" hidden="1" customHeight="1"/>
    <row r="2433" ht="10" hidden="1" customHeight="1"/>
    <row r="2434" ht="10" hidden="1" customHeight="1"/>
    <row r="2435" ht="10" hidden="1" customHeight="1"/>
    <row r="2436" ht="10" hidden="1" customHeight="1"/>
    <row r="2437" ht="10" hidden="1" customHeight="1"/>
    <row r="2438" ht="10" hidden="1" customHeight="1"/>
    <row r="2439" ht="10" hidden="1" customHeight="1"/>
    <row r="2440" ht="10" hidden="1" customHeight="1"/>
    <row r="2441" ht="10" hidden="1" customHeight="1"/>
    <row r="2442" ht="10" hidden="1" customHeight="1"/>
    <row r="2443" ht="10" hidden="1" customHeight="1"/>
    <row r="2444" ht="10" hidden="1" customHeight="1"/>
    <row r="2445" ht="10" hidden="1" customHeight="1"/>
    <row r="2446" ht="10" hidden="1" customHeight="1"/>
    <row r="2447" ht="10" hidden="1" customHeight="1"/>
    <row r="2448" ht="10" hidden="1" customHeight="1"/>
    <row r="2449" ht="10" hidden="1" customHeight="1"/>
    <row r="2450" ht="10" hidden="1" customHeight="1"/>
    <row r="2451" ht="10" hidden="1" customHeight="1"/>
    <row r="2452" ht="10" hidden="1" customHeight="1"/>
    <row r="2453" ht="10" hidden="1" customHeight="1"/>
    <row r="2454" ht="10" hidden="1" customHeight="1"/>
    <row r="2455" ht="10" hidden="1" customHeight="1"/>
    <row r="2456" ht="10" hidden="1" customHeight="1"/>
    <row r="2457" ht="10" hidden="1" customHeight="1"/>
    <row r="2458" ht="10" hidden="1" customHeight="1"/>
    <row r="2459" ht="10" hidden="1" customHeight="1"/>
    <row r="2460" ht="10" hidden="1" customHeight="1"/>
    <row r="2461" ht="10" hidden="1" customHeight="1"/>
    <row r="2462" ht="10" hidden="1" customHeight="1"/>
    <row r="2463" ht="10" hidden="1" customHeight="1"/>
    <row r="2464" ht="10" hidden="1" customHeight="1"/>
    <row r="2465" ht="10" hidden="1" customHeight="1"/>
    <row r="2466" ht="10" hidden="1" customHeight="1"/>
    <row r="2467" ht="10" hidden="1" customHeight="1"/>
    <row r="2468" ht="10" hidden="1" customHeight="1"/>
    <row r="2469" ht="10" hidden="1" customHeight="1"/>
    <row r="2470" ht="10" hidden="1" customHeight="1"/>
    <row r="2471" ht="10" hidden="1" customHeight="1"/>
    <row r="2472" ht="10" hidden="1" customHeight="1"/>
    <row r="2473" ht="10" hidden="1" customHeight="1"/>
    <row r="2474" ht="10" hidden="1" customHeight="1"/>
    <row r="2475" ht="10" hidden="1" customHeight="1"/>
    <row r="2476" ht="10" hidden="1" customHeight="1"/>
    <row r="2477" ht="10" hidden="1" customHeight="1"/>
    <row r="2478" ht="10" hidden="1" customHeight="1"/>
    <row r="2479" ht="10" hidden="1" customHeight="1"/>
    <row r="2480" ht="10" hidden="1" customHeight="1"/>
    <row r="2481" ht="10" hidden="1" customHeight="1"/>
    <row r="2482" ht="10" hidden="1" customHeight="1"/>
    <row r="2483" ht="10" hidden="1" customHeight="1"/>
    <row r="2484" ht="10" hidden="1" customHeight="1"/>
    <row r="2485" ht="10" hidden="1" customHeight="1"/>
    <row r="2486" ht="10" hidden="1" customHeight="1"/>
    <row r="2487" ht="10" hidden="1" customHeight="1"/>
    <row r="2488" ht="10" hidden="1" customHeight="1"/>
    <row r="2489" ht="10" hidden="1" customHeight="1"/>
    <row r="2490" ht="10" hidden="1" customHeight="1"/>
    <row r="2491" ht="10" hidden="1" customHeight="1"/>
    <row r="2492" ht="10" hidden="1" customHeight="1"/>
    <row r="2493" ht="10" hidden="1" customHeight="1"/>
    <row r="2494" ht="10" hidden="1" customHeight="1"/>
    <row r="2495" ht="10" hidden="1" customHeight="1"/>
    <row r="2496" ht="10" hidden="1" customHeight="1"/>
    <row r="2497" ht="10" hidden="1" customHeight="1"/>
    <row r="2498" ht="10" hidden="1" customHeight="1"/>
    <row r="2499" ht="10" hidden="1" customHeight="1"/>
    <row r="2500" ht="10" hidden="1" customHeight="1"/>
    <row r="2501" ht="10" hidden="1" customHeight="1"/>
    <row r="2502" ht="10" hidden="1" customHeight="1"/>
    <row r="2503" ht="10" hidden="1" customHeight="1"/>
    <row r="2504" ht="10" hidden="1" customHeight="1"/>
    <row r="2505" ht="10" hidden="1" customHeight="1"/>
    <row r="2506" ht="10" hidden="1" customHeight="1"/>
    <row r="2507" ht="10" hidden="1" customHeight="1"/>
    <row r="2508" ht="10" hidden="1" customHeight="1"/>
    <row r="2509" ht="10" hidden="1" customHeight="1"/>
    <row r="2510" ht="10" hidden="1" customHeight="1"/>
    <row r="2511" ht="10" hidden="1" customHeight="1"/>
    <row r="2512" ht="10" hidden="1" customHeight="1"/>
    <row r="2513" ht="10" hidden="1" customHeight="1"/>
    <row r="2514" ht="10" hidden="1" customHeight="1"/>
    <row r="2515" ht="10" hidden="1" customHeight="1"/>
    <row r="2516" ht="10" hidden="1" customHeight="1"/>
    <row r="2517" ht="10" hidden="1" customHeight="1"/>
    <row r="2518" ht="10" hidden="1" customHeight="1"/>
    <row r="2519" ht="10" hidden="1" customHeight="1"/>
    <row r="2520" ht="10" hidden="1" customHeight="1"/>
    <row r="2521" ht="10" hidden="1" customHeight="1"/>
    <row r="2522" ht="10" hidden="1" customHeight="1"/>
    <row r="2523" ht="10" hidden="1" customHeight="1"/>
    <row r="2524" ht="10" hidden="1" customHeight="1"/>
    <row r="2525" ht="10" hidden="1" customHeight="1"/>
    <row r="2526" ht="10" hidden="1" customHeight="1"/>
    <row r="2527" ht="10" hidden="1" customHeight="1"/>
    <row r="2528" ht="10" hidden="1" customHeight="1"/>
    <row r="2529" ht="10" hidden="1" customHeight="1"/>
    <row r="2530" ht="10" hidden="1" customHeight="1"/>
    <row r="2531" ht="10" hidden="1" customHeight="1"/>
    <row r="2532" ht="10" hidden="1" customHeight="1"/>
    <row r="2533" ht="10" hidden="1" customHeight="1"/>
    <row r="2534" ht="10" hidden="1" customHeight="1"/>
    <row r="2535" ht="10" hidden="1" customHeight="1"/>
    <row r="2536" ht="10" hidden="1" customHeight="1"/>
    <row r="2537" ht="10" hidden="1" customHeight="1"/>
    <row r="2538" ht="10" hidden="1" customHeight="1"/>
    <row r="2539" ht="10" hidden="1" customHeight="1"/>
    <row r="2540" ht="10" hidden="1" customHeight="1"/>
    <row r="2541" ht="10" hidden="1" customHeight="1"/>
    <row r="2542" ht="10" hidden="1" customHeight="1"/>
    <row r="2543" ht="10" hidden="1" customHeight="1"/>
    <row r="2544" ht="10" hidden="1" customHeight="1"/>
    <row r="2545" ht="10" hidden="1" customHeight="1"/>
    <row r="2546" ht="10" hidden="1" customHeight="1"/>
    <row r="2547" ht="10" hidden="1" customHeight="1"/>
    <row r="2548" ht="10" hidden="1" customHeight="1"/>
    <row r="2549" ht="10" hidden="1" customHeight="1"/>
    <row r="2550" ht="10" hidden="1" customHeight="1"/>
    <row r="2551" ht="10" hidden="1" customHeight="1"/>
    <row r="2552" ht="10" hidden="1" customHeight="1"/>
    <row r="2553" ht="10" hidden="1" customHeight="1"/>
    <row r="2554" ht="10" hidden="1" customHeight="1"/>
    <row r="2555" ht="10" hidden="1" customHeight="1"/>
    <row r="2556" ht="10" hidden="1" customHeight="1"/>
    <row r="2557" ht="10" hidden="1" customHeight="1"/>
    <row r="2558" ht="10" hidden="1" customHeight="1"/>
    <row r="2559" ht="10" hidden="1" customHeight="1"/>
    <row r="2560" ht="10" hidden="1" customHeight="1"/>
    <row r="2561" ht="10" hidden="1" customHeight="1"/>
    <row r="2562" ht="10" hidden="1" customHeight="1"/>
    <row r="2563" ht="10" hidden="1" customHeight="1"/>
    <row r="2564" ht="10" hidden="1" customHeight="1"/>
    <row r="2565" ht="10" hidden="1" customHeight="1"/>
    <row r="2566" ht="10" hidden="1" customHeight="1"/>
    <row r="2567" ht="10" hidden="1" customHeight="1"/>
    <row r="2568" ht="10" hidden="1" customHeight="1"/>
    <row r="2569" ht="10" hidden="1" customHeight="1"/>
    <row r="2570" ht="10" hidden="1" customHeight="1"/>
    <row r="2571" ht="10" hidden="1" customHeight="1"/>
    <row r="2572" ht="10" hidden="1" customHeight="1"/>
    <row r="2573" ht="10" hidden="1" customHeight="1"/>
    <row r="2574" ht="10" hidden="1" customHeight="1"/>
    <row r="2575" ht="10" hidden="1" customHeight="1"/>
    <row r="2576" ht="10" hidden="1" customHeight="1"/>
    <row r="2577" ht="10" hidden="1" customHeight="1"/>
    <row r="2578" ht="10" hidden="1" customHeight="1"/>
    <row r="2579" ht="10" hidden="1" customHeight="1"/>
    <row r="2580" ht="10" hidden="1" customHeight="1"/>
    <row r="2581" ht="10" hidden="1" customHeight="1"/>
    <row r="2582" ht="10" hidden="1" customHeight="1"/>
    <row r="2583" ht="10" hidden="1" customHeight="1"/>
    <row r="2584" ht="10" hidden="1" customHeight="1"/>
    <row r="2585" ht="10" hidden="1" customHeight="1"/>
    <row r="2586" ht="10" hidden="1" customHeight="1"/>
    <row r="2587" ht="10" hidden="1" customHeight="1"/>
    <row r="2588" ht="10" hidden="1" customHeight="1"/>
    <row r="2589" ht="10" hidden="1" customHeight="1"/>
    <row r="2590" ht="10" hidden="1" customHeight="1"/>
    <row r="2591" ht="10" hidden="1" customHeight="1"/>
    <row r="2592" ht="10" hidden="1" customHeight="1"/>
    <row r="2593" ht="10" hidden="1" customHeight="1"/>
    <row r="2594" ht="10" hidden="1" customHeight="1"/>
    <row r="2595" ht="10" hidden="1" customHeight="1"/>
    <row r="2596" ht="10" hidden="1" customHeight="1"/>
    <row r="2597" ht="10" hidden="1" customHeight="1"/>
    <row r="2598" ht="10" hidden="1" customHeight="1"/>
    <row r="2599" ht="10" hidden="1" customHeight="1"/>
    <row r="2600" ht="10" hidden="1" customHeight="1"/>
    <row r="2601" ht="10" hidden="1" customHeight="1"/>
    <row r="2602" ht="10" hidden="1" customHeight="1"/>
    <row r="2603" ht="10" hidden="1" customHeight="1"/>
    <row r="2604" ht="10" hidden="1" customHeight="1"/>
    <row r="2605" ht="10" hidden="1" customHeight="1"/>
    <row r="2606" ht="10" hidden="1" customHeight="1"/>
    <row r="2607" ht="10" hidden="1" customHeight="1"/>
    <row r="2608" ht="10" hidden="1" customHeight="1"/>
    <row r="2609" ht="10" hidden="1" customHeight="1"/>
    <row r="2610" ht="10" hidden="1" customHeight="1"/>
    <row r="2611" ht="10" hidden="1" customHeight="1"/>
    <row r="2612" ht="10" hidden="1" customHeight="1"/>
    <row r="2613" ht="10" hidden="1" customHeight="1"/>
    <row r="2614" ht="10" hidden="1" customHeight="1"/>
    <row r="2615" ht="10" hidden="1" customHeight="1"/>
    <row r="2616" ht="10" hidden="1" customHeight="1"/>
    <row r="2617" ht="10" hidden="1" customHeight="1"/>
    <row r="2618" ht="10" hidden="1" customHeight="1"/>
    <row r="2619" ht="10" hidden="1" customHeight="1"/>
    <row r="2620" ht="10" hidden="1" customHeight="1"/>
    <row r="2621" ht="10" hidden="1" customHeight="1"/>
    <row r="2622" ht="10" hidden="1" customHeight="1"/>
    <row r="2623" ht="10" hidden="1" customHeight="1"/>
    <row r="2624" ht="10" hidden="1" customHeight="1"/>
    <row r="2625" ht="10" hidden="1" customHeight="1"/>
    <row r="2626" ht="10" hidden="1" customHeight="1"/>
    <row r="2627" ht="10" hidden="1" customHeight="1"/>
    <row r="2628" ht="10" hidden="1" customHeight="1"/>
    <row r="2629" ht="10" hidden="1" customHeight="1"/>
    <row r="2630" ht="10" hidden="1" customHeight="1"/>
    <row r="2631" ht="10" hidden="1" customHeight="1"/>
    <row r="2632" ht="10" hidden="1" customHeight="1"/>
    <row r="2633" ht="10" hidden="1" customHeight="1"/>
    <row r="2634" ht="10" hidden="1" customHeight="1"/>
    <row r="2635" ht="10" hidden="1" customHeight="1"/>
    <row r="2636" ht="10" hidden="1" customHeight="1"/>
    <row r="2637" ht="10" hidden="1" customHeight="1"/>
    <row r="2638" ht="10" hidden="1" customHeight="1"/>
    <row r="2639" ht="10" hidden="1" customHeight="1"/>
    <row r="2640" ht="10" hidden="1" customHeight="1"/>
    <row r="2641" ht="10" hidden="1" customHeight="1"/>
    <row r="2642" ht="10" hidden="1" customHeight="1"/>
    <row r="2643" ht="10" hidden="1" customHeight="1"/>
    <row r="2644" ht="10" hidden="1" customHeight="1"/>
    <row r="2645" ht="10" hidden="1" customHeight="1"/>
    <row r="2646" ht="10" hidden="1" customHeight="1"/>
    <row r="2647" ht="10" hidden="1" customHeight="1"/>
    <row r="2648" ht="10" hidden="1" customHeight="1"/>
    <row r="2649" ht="10" hidden="1" customHeight="1"/>
    <row r="2650" ht="10" hidden="1" customHeight="1"/>
    <row r="2651" ht="10" hidden="1" customHeight="1"/>
    <row r="2652" ht="10" hidden="1" customHeight="1"/>
    <row r="2653" ht="10" hidden="1" customHeight="1"/>
    <row r="2654" ht="10" hidden="1" customHeight="1"/>
    <row r="2655" ht="10" hidden="1" customHeight="1"/>
    <row r="2656" ht="10" hidden="1" customHeight="1"/>
    <row r="2657" ht="10" hidden="1" customHeight="1"/>
    <row r="2658" ht="10" hidden="1" customHeight="1"/>
    <row r="2659" ht="10" hidden="1" customHeight="1"/>
    <row r="2660" ht="10" hidden="1" customHeight="1"/>
    <row r="2661" ht="10" hidden="1" customHeight="1"/>
    <row r="2662" ht="10" hidden="1" customHeight="1"/>
    <row r="2663" ht="10" hidden="1" customHeight="1"/>
    <row r="2664" ht="10" hidden="1" customHeight="1"/>
    <row r="2665" ht="10" hidden="1" customHeight="1"/>
    <row r="2666" ht="10" hidden="1" customHeight="1"/>
    <row r="2667" ht="10" hidden="1" customHeight="1"/>
    <row r="2668" ht="10" hidden="1" customHeight="1"/>
    <row r="2669" ht="10" hidden="1" customHeight="1"/>
    <row r="2670" ht="10" hidden="1" customHeight="1"/>
    <row r="2671" ht="10" hidden="1" customHeight="1"/>
    <row r="2672" ht="10" hidden="1" customHeight="1"/>
    <row r="2673" ht="10" hidden="1" customHeight="1"/>
    <row r="2674" ht="10" hidden="1" customHeight="1"/>
    <row r="2675" ht="10" hidden="1" customHeight="1"/>
    <row r="2676" ht="10" hidden="1" customHeight="1"/>
    <row r="2677" ht="10" hidden="1" customHeight="1"/>
    <row r="2678" ht="10" hidden="1" customHeight="1"/>
    <row r="2679" ht="10" hidden="1" customHeight="1"/>
    <row r="2680" ht="10" hidden="1" customHeight="1"/>
    <row r="2681" ht="10" hidden="1" customHeight="1"/>
    <row r="2682" ht="10" hidden="1" customHeight="1"/>
    <row r="2683" ht="10" hidden="1" customHeight="1"/>
    <row r="2684" ht="10" hidden="1" customHeight="1"/>
    <row r="2685" ht="10" hidden="1" customHeight="1"/>
    <row r="2686" ht="10" hidden="1" customHeight="1"/>
    <row r="2687" ht="10" hidden="1" customHeight="1"/>
    <row r="2688" ht="10" hidden="1" customHeight="1"/>
    <row r="2689" ht="10" hidden="1" customHeight="1"/>
    <row r="2690" ht="10" hidden="1" customHeight="1"/>
    <row r="2691" ht="10" hidden="1" customHeight="1"/>
    <row r="2692" ht="10" hidden="1" customHeight="1"/>
    <row r="2693" ht="10" hidden="1" customHeight="1"/>
    <row r="2694" ht="10" hidden="1" customHeight="1"/>
    <row r="2695" ht="10" hidden="1" customHeight="1"/>
    <row r="2696" ht="10" hidden="1" customHeight="1"/>
    <row r="2697" ht="10" hidden="1" customHeight="1"/>
    <row r="2698" ht="10" hidden="1" customHeight="1"/>
    <row r="2699" ht="10" hidden="1" customHeight="1"/>
    <row r="2700" ht="10" hidden="1" customHeight="1"/>
    <row r="2701" ht="10" hidden="1" customHeight="1"/>
    <row r="2702" ht="10" hidden="1" customHeight="1"/>
    <row r="2703" ht="10" hidden="1" customHeight="1"/>
    <row r="2704" ht="10" hidden="1" customHeight="1"/>
    <row r="2705" ht="10" hidden="1" customHeight="1"/>
    <row r="2706" ht="10" hidden="1" customHeight="1"/>
    <row r="2707" ht="10" hidden="1" customHeight="1"/>
    <row r="2708" ht="10" hidden="1" customHeight="1"/>
    <row r="2709" ht="10" hidden="1" customHeight="1"/>
    <row r="2710" ht="10" hidden="1" customHeight="1"/>
    <row r="2711" ht="10" hidden="1" customHeight="1"/>
    <row r="2712" ht="10" hidden="1" customHeight="1"/>
    <row r="2713" ht="10" hidden="1" customHeight="1"/>
    <row r="2714" ht="10" hidden="1" customHeight="1"/>
    <row r="2715" ht="10" hidden="1" customHeight="1"/>
    <row r="2716" ht="10" hidden="1" customHeight="1"/>
    <row r="2717" ht="10" hidden="1" customHeight="1"/>
    <row r="2718" ht="10" hidden="1" customHeight="1"/>
    <row r="2719" ht="10" hidden="1" customHeight="1"/>
    <row r="2720" ht="10" hidden="1" customHeight="1"/>
    <row r="2721" ht="10" hidden="1" customHeight="1"/>
    <row r="2722" ht="10" hidden="1" customHeight="1"/>
    <row r="2723" ht="10" hidden="1" customHeight="1"/>
    <row r="2724" ht="10" hidden="1" customHeight="1"/>
    <row r="2725" ht="10" hidden="1" customHeight="1"/>
    <row r="2726" ht="10" hidden="1" customHeight="1"/>
    <row r="2727" ht="10" hidden="1" customHeight="1"/>
    <row r="2728" ht="10" hidden="1" customHeight="1"/>
    <row r="2729" ht="10" hidden="1" customHeight="1"/>
    <row r="2730" ht="10" hidden="1" customHeight="1"/>
    <row r="2731" ht="10" hidden="1" customHeight="1"/>
    <row r="2732" ht="10" hidden="1" customHeight="1"/>
    <row r="2733" ht="10" hidden="1" customHeight="1"/>
    <row r="2734" ht="10" hidden="1" customHeight="1"/>
    <row r="2735" ht="10" hidden="1" customHeight="1"/>
    <row r="2736" ht="10" hidden="1" customHeight="1"/>
    <row r="2737" ht="10" hidden="1" customHeight="1"/>
    <row r="2738" ht="10" hidden="1" customHeight="1"/>
    <row r="2739" ht="10" hidden="1" customHeight="1"/>
    <row r="2740" ht="10" hidden="1" customHeight="1"/>
    <row r="2741" ht="10" hidden="1" customHeight="1"/>
    <row r="2742" ht="10" hidden="1" customHeight="1"/>
    <row r="2743" ht="10" hidden="1" customHeight="1"/>
    <row r="2744" ht="10" hidden="1" customHeight="1"/>
    <row r="2745" ht="10" hidden="1" customHeight="1"/>
    <row r="2746" ht="10" hidden="1" customHeight="1"/>
    <row r="2747" ht="10" hidden="1" customHeight="1"/>
    <row r="2748" ht="10" hidden="1" customHeight="1"/>
    <row r="2749" ht="10" hidden="1" customHeight="1"/>
    <row r="2750" ht="10" hidden="1" customHeight="1"/>
    <row r="2751" ht="10" hidden="1" customHeight="1"/>
    <row r="2752" ht="10" hidden="1" customHeight="1"/>
    <row r="2753" ht="10" hidden="1" customHeight="1"/>
    <row r="2754" ht="10" hidden="1" customHeight="1"/>
    <row r="2755" ht="10" hidden="1" customHeight="1"/>
    <row r="2756" ht="10" hidden="1" customHeight="1"/>
    <row r="2757" ht="10" hidden="1" customHeight="1"/>
    <row r="2758" ht="10" hidden="1" customHeight="1"/>
    <row r="2759" ht="10" hidden="1" customHeight="1"/>
    <row r="2760" ht="10" hidden="1" customHeight="1"/>
    <row r="2761" ht="10" hidden="1" customHeight="1"/>
    <row r="2762" ht="10" hidden="1" customHeight="1"/>
    <row r="2763" ht="10" hidden="1" customHeight="1"/>
    <row r="2764" ht="10" hidden="1" customHeight="1"/>
    <row r="2765" ht="10" hidden="1" customHeight="1"/>
    <row r="2766" ht="10" hidden="1" customHeight="1"/>
    <row r="2767" ht="10" hidden="1" customHeight="1"/>
    <row r="2768" ht="10" hidden="1" customHeight="1"/>
    <row r="2769" ht="10" hidden="1" customHeight="1"/>
    <row r="2770" ht="10" hidden="1" customHeight="1"/>
    <row r="2771" ht="10" hidden="1" customHeight="1"/>
    <row r="2772" ht="10" hidden="1" customHeight="1"/>
    <row r="2773" ht="10" hidden="1" customHeight="1"/>
    <row r="2774" ht="10" hidden="1" customHeight="1"/>
    <row r="2775" ht="10" hidden="1" customHeight="1"/>
    <row r="2776" ht="10" hidden="1" customHeight="1"/>
    <row r="2777" ht="10" hidden="1" customHeight="1"/>
    <row r="2778" ht="10" hidden="1" customHeight="1"/>
    <row r="2779" ht="10" hidden="1" customHeight="1"/>
    <row r="2780" ht="10" hidden="1" customHeight="1"/>
    <row r="2781" ht="10" hidden="1" customHeight="1"/>
    <row r="2782" ht="10" hidden="1" customHeight="1"/>
    <row r="2783" ht="10" hidden="1" customHeight="1"/>
    <row r="2784" ht="10" hidden="1" customHeight="1"/>
    <row r="2785" ht="10" hidden="1" customHeight="1"/>
    <row r="2786" ht="10" hidden="1" customHeight="1"/>
    <row r="2787" ht="10" hidden="1" customHeight="1"/>
    <row r="2788" ht="10" hidden="1" customHeight="1"/>
    <row r="2789" ht="10" hidden="1" customHeight="1"/>
    <row r="2790" ht="10" hidden="1" customHeight="1"/>
    <row r="2791" ht="10" hidden="1" customHeight="1"/>
    <row r="2792" ht="10" hidden="1" customHeight="1"/>
    <row r="2793" ht="10" hidden="1" customHeight="1"/>
    <row r="2794" ht="10" hidden="1" customHeight="1"/>
    <row r="2795" ht="10" hidden="1" customHeight="1"/>
    <row r="2796" ht="10" hidden="1" customHeight="1"/>
    <row r="2797" ht="10" hidden="1" customHeight="1"/>
    <row r="2798" ht="10" hidden="1" customHeight="1"/>
    <row r="2799" ht="10" hidden="1" customHeight="1"/>
    <row r="2800" ht="10" hidden="1" customHeight="1"/>
    <row r="2801" ht="10" hidden="1" customHeight="1"/>
    <row r="2802" ht="10" hidden="1" customHeight="1"/>
    <row r="2803" ht="10" hidden="1" customHeight="1"/>
    <row r="2804" ht="10" hidden="1" customHeight="1"/>
    <row r="2805" ht="10" hidden="1" customHeight="1"/>
    <row r="2806" ht="10" hidden="1" customHeight="1"/>
    <row r="2807" ht="10" hidden="1" customHeight="1"/>
    <row r="2808" ht="10" hidden="1" customHeight="1"/>
    <row r="2809" ht="10" hidden="1" customHeight="1"/>
    <row r="2810" ht="10" hidden="1" customHeight="1"/>
    <row r="2811" ht="10" hidden="1" customHeight="1"/>
    <row r="2812" ht="10" hidden="1" customHeight="1"/>
    <row r="2813" ht="10" hidden="1" customHeight="1"/>
    <row r="2814" ht="10" hidden="1" customHeight="1"/>
    <row r="2815" ht="10" hidden="1" customHeight="1"/>
    <row r="2816" ht="10" hidden="1" customHeight="1"/>
    <row r="2817" ht="10" hidden="1" customHeight="1"/>
    <row r="2818" ht="10" hidden="1" customHeight="1"/>
    <row r="2819" ht="10" hidden="1" customHeight="1"/>
    <row r="2820" ht="10" hidden="1" customHeight="1"/>
    <row r="2821" ht="10" hidden="1" customHeight="1"/>
    <row r="2822" ht="10" hidden="1" customHeight="1"/>
    <row r="2823" ht="10" hidden="1" customHeight="1"/>
    <row r="2824" ht="10" hidden="1" customHeight="1"/>
    <row r="2825" ht="10" hidden="1" customHeight="1"/>
    <row r="2826" ht="10" hidden="1" customHeight="1"/>
    <row r="2827" ht="10" hidden="1" customHeight="1"/>
    <row r="2828" ht="10" hidden="1" customHeight="1"/>
    <row r="2829" ht="10" hidden="1" customHeight="1"/>
    <row r="2830" ht="10" hidden="1" customHeight="1"/>
    <row r="2831" ht="10" hidden="1" customHeight="1"/>
    <row r="2832" ht="10" hidden="1" customHeight="1"/>
    <row r="2833" ht="10" hidden="1" customHeight="1"/>
    <row r="2834" ht="10" hidden="1" customHeight="1"/>
    <row r="2835" ht="10" hidden="1" customHeight="1"/>
    <row r="2836" ht="10" hidden="1" customHeight="1"/>
    <row r="2837" ht="10" hidden="1" customHeight="1"/>
    <row r="2838" ht="10" hidden="1" customHeight="1"/>
    <row r="2839" ht="10" hidden="1" customHeight="1"/>
    <row r="2840" ht="10" hidden="1" customHeight="1"/>
    <row r="2841" ht="10" hidden="1" customHeight="1"/>
    <row r="2842" ht="10" hidden="1" customHeight="1"/>
    <row r="2843" ht="10" hidden="1" customHeight="1"/>
    <row r="2844" ht="10" hidden="1" customHeight="1"/>
    <row r="2845" ht="10" hidden="1" customHeight="1"/>
    <row r="2846" ht="10" hidden="1" customHeight="1"/>
    <row r="2847" ht="10" hidden="1" customHeight="1"/>
    <row r="2848" ht="10" hidden="1" customHeight="1"/>
    <row r="2849" ht="10" hidden="1" customHeight="1"/>
    <row r="2850" ht="10" hidden="1" customHeight="1"/>
    <row r="2851" ht="10" hidden="1" customHeight="1"/>
    <row r="2852" ht="10" hidden="1" customHeight="1"/>
    <row r="2853" ht="10" hidden="1" customHeight="1"/>
    <row r="2854" ht="10" hidden="1" customHeight="1"/>
    <row r="2855" ht="10" hidden="1" customHeight="1"/>
    <row r="2856" ht="10" hidden="1" customHeight="1"/>
    <row r="2857" ht="10" hidden="1" customHeight="1"/>
    <row r="2858" ht="10" hidden="1" customHeight="1"/>
    <row r="2859" ht="10" hidden="1" customHeight="1"/>
    <row r="2860" ht="10" hidden="1" customHeight="1"/>
    <row r="2861" ht="10" hidden="1" customHeight="1"/>
    <row r="2862" ht="10" hidden="1" customHeight="1"/>
    <row r="2863" ht="10" hidden="1" customHeight="1"/>
    <row r="2864" ht="10" hidden="1" customHeight="1"/>
    <row r="2865" ht="10" hidden="1" customHeight="1"/>
    <row r="2866" ht="10" hidden="1" customHeight="1"/>
    <row r="2867" ht="10" hidden="1" customHeight="1"/>
    <row r="2868" ht="10" hidden="1" customHeight="1"/>
    <row r="2869" ht="10" hidden="1" customHeight="1"/>
    <row r="2870" ht="10" hidden="1" customHeight="1"/>
    <row r="2871" ht="10" hidden="1" customHeight="1"/>
    <row r="2872" ht="10" hidden="1" customHeight="1"/>
    <row r="2873" ht="10" hidden="1" customHeight="1"/>
    <row r="2874" ht="10" hidden="1" customHeight="1"/>
    <row r="2875" ht="10" hidden="1" customHeight="1"/>
    <row r="2876" ht="10" hidden="1" customHeight="1"/>
    <row r="2877" ht="10" hidden="1" customHeight="1"/>
    <row r="2878" ht="10" hidden="1" customHeight="1"/>
    <row r="2879" ht="10" hidden="1" customHeight="1"/>
    <row r="2880" ht="10" hidden="1" customHeight="1"/>
    <row r="2881" ht="10" hidden="1" customHeight="1"/>
    <row r="2882" ht="10" hidden="1" customHeight="1"/>
    <row r="2883" ht="10" hidden="1" customHeight="1"/>
    <row r="2884" ht="10" hidden="1" customHeight="1"/>
    <row r="2885" ht="10" hidden="1" customHeight="1"/>
    <row r="2886" ht="10" hidden="1" customHeight="1"/>
    <row r="2887" ht="10" hidden="1" customHeight="1"/>
    <row r="2888" ht="10" hidden="1" customHeight="1"/>
    <row r="2889" ht="10" hidden="1" customHeight="1"/>
    <row r="2890" ht="10" hidden="1" customHeight="1"/>
    <row r="2891" ht="10" hidden="1" customHeight="1"/>
    <row r="2892" ht="10" hidden="1" customHeight="1"/>
    <row r="2893" ht="10" hidden="1" customHeight="1"/>
    <row r="2894" ht="10" hidden="1" customHeight="1"/>
    <row r="2895" ht="10" hidden="1" customHeight="1"/>
    <row r="2896" ht="10" hidden="1" customHeight="1"/>
    <row r="2897" ht="10" hidden="1" customHeight="1"/>
    <row r="2898" ht="10" hidden="1" customHeight="1"/>
    <row r="2899" ht="10" hidden="1" customHeight="1"/>
    <row r="2900" ht="10" hidden="1" customHeight="1"/>
    <row r="2901" ht="10" hidden="1" customHeight="1"/>
    <row r="2902" ht="10" hidden="1" customHeight="1"/>
    <row r="2903" ht="10" hidden="1" customHeight="1"/>
    <row r="2904" ht="10" hidden="1" customHeight="1"/>
    <row r="2905" ht="10" hidden="1" customHeight="1"/>
    <row r="2906" ht="10" hidden="1" customHeight="1"/>
    <row r="2907" ht="10" hidden="1" customHeight="1"/>
    <row r="2908" ht="10" hidden="1" customHeight="1"/>
    <row r="2909" ht="10" hidden="1" customHeight="1"/>
    <row r="2910" ht="10" hidden="1" customHeight="1"/>
    <row r="2911" ht="10" hidden="1" customHeight="1"/>
    <row r="2912" ht="10" hidden="1" customHeight="1"/>
    <row r="2913" ht="10" hidden="1" customHeight="1"/>
    <row r="2914" ht="10" hidden="1" customHeight="1"/>
    <row r="2915" ht="10" hidden="1" customHeight="1"/>
    <row r="2916" ht="10" hidden="1" customHeight="1"/>
    <row r="2917" ht="10" hidden="1" customHeight="1"/>
    <row r="2918" ht="10" hidden="1" customHeight="1"/>
    <row r="2919" ht="10" hidden="1" customHeight="1"/>
    <row r="2920" ht="10" hidden="1" customHeight="1"/>
    <row r="2921" ht="10" hidden="1" customHeight="1"/>
    <row r="2922" ht="10" hidden="1" customHeight="1"/>
    <row r="2923" ht="10" hidden="1" customHeight="1"/>
    <row r="2924" ht="10" hidden="1" customHeight="1"/>
    <row r="2925" ht="10" hidden="1" customHeight="1"/>
    <row r="2926" ht="10" hidden="1" customHeight="1"/>
    <row r="2927" ht="10" hidden="1" customHeight="1"/>
    <row r="2928" ht="10" hidden="1" customHeight="1"/>
    <row r="2929" ht="10" hidden="1" customHeight="1"/>
    <row r="2930" ht="10" hidden="1" customHeight="1"/>
    <row r="2931" ht="10" hidden="1" customHeight="1"/>
    <row r="2932" ht="10" hidden="1" customHeight="1"/>
    <row r="2933" ht="10" hidden="1" customHeight="1"/>
    <row r="2934" ht="10" hidden="1" customHeight="1"/>
    <row r="2935" ht="10" hidden="1" customHeight="1"/>
    <row r="2936" ht="10" hidden="1" customHeight="1"/>
    <row r="2937" ht="10" hidden="1" customHeight="1"/>
    <row r="2938" ht="10" hidden="1" customHeight="1"/>
    <row r="2939" ht="10" hidden="1" customHeight="1"/>
    <row r="2940" ht="10" hidden="1" customHeight="1"/>
    <row r="2941" ht="10" hidden="1" customHeight="1"/>
    <row r="2942" ht="10" hidden="1" customHeight="1"/>
    <row r="2943" ht="10" hidden="1" customHeight="1"/>
    <row r="2944" ht="10" hidden="1" customHeight="1"/>
    <row r="2945" ht="10" hidden="1" customHeight="1"/>
    <row r="2946" ht="10" hidden="1" customHeight="1"/>
    <row r="2947" ht="10" hidden="1" customHeight="1"/>
    <row r="2948" ht="10" hidden="1" customHeight="1"/>
    <row r="2949" ht="10" hidden="1" customHeight="1"/>
    <row r="2950" ht="10" hidden="1" customHeight="1"/>
    <row r="2951" ht="10" hidden="1" customHeight="1"/>
    <row r="2952" ht="10" hidden="1" customHeight="1"/>
    <row r="2953" ht="10" hidden="1" customHeight="1"/>
    <row r="2954" ht="10" hidden="1" customHeight="1"/>
    <row r="2955" ht="10" hidden="1" customHeight="1"/>
    <row r="2956" ht="10" hidden="1" customHeight="1"/>
    <row r="2957" ht="10" hidden="1" customHeight="1"/>
    <row r="2958" ht="10" hidden="1" customHeight="1"/>
    <row r="2959" ht="10" hidden="1" customHeight="1"/>
    <row r="2960" ht="10" hidden="1" customHeight="1"/>
    <row r="2961" ht="10" hidden="1" customHeight="1"/>
    <row r="2962" ht="10" hidden="1" customHeight="1"/>
    <row r="2963" ht="10" hidden="1" customHeight="1"/>
    <row r="2964" ht="10" hidden="1" customHeight="1"/>
    <row r="2965" ht="10" hidden="1" customHeight="1"/>
    <row r="2966" ht="10" hidden="1" customHeight="1"/>
    <row r="2967" ht="10" hidden="1" customHeight="1"/>
    <row r="2968" ht="10" hidden="1" customHeight="1"/>
    <row r="2969" ht="10" hidden="1" customHeight="1"/>
    <row r="2970" ht="10" hidden="1" customHeight="1"/>
    <row r="2971" ht="10" hidden="1" customHeight="1"/>
    <row r="2972" ht="10" hidden="1" customHeight="1"/>
    <row r="2973" ht="10" hidden="1" customHeight="1"/>
    <row r="2974" ht="10" hidden="1" customHeight="1"/>
    <row r="2975" ht="10" hidden="1" customHeight="1"/>
    <row r="2976" ht="10" hidden="1" customHeight="1"/>
    <row r="2977" ht="10" hidden="1" customHeight="1"/>
    <row r="2978" ht="10" hidden="1" customHeight="1"/>
    <row r="2979" ht="10" hidden="1" customHeight="1"/>
    <row r="2980" ht="10" hidden="1" customHeight="1"/>
    <row r="2981" ht="10" hidden="1" customHeight="1"/>
    <row r="2982" ht="10" hidden="1" customHeight="1"/>
    <row r="2983" ht="10" hidden="1" customHeight="1"/>
    <row r="2984" ht="10" hidden="1" customHeight="1"/>
    <row r="2985" ht="10" hidden="1" customHeight="1"/>
    <row r="2986" ht="10" hidden="1" customHeight="1"/>
    <row r="2987" ht="10" hidden="1" customHeight="1"/>
    <row r="2988" ht="10" hidden="1" customHeight="1"/>
    <row r="2989" ht="10" hidden="1" customHeight="1"/>
    <row r="2990" ht="10" hidden="1" customHeight="1"/>
    <row r="2991" ht="10" hidden="1" customHeight="1"/>
    <row r="2992" ht="10" hidden="1" customHeight="1"/>
    <row r="2993" ht="10" hidden="1" customHeight="1"/>
    <row r="2994" ht="10" hidden="1" customHeight="1"/>
    <row r="2995" ht="10" hidden="1" customHeight="1"/>
    <row r="2996" ht="10" hidden="1" customHeight="1"/>
    <row r="2997" ht="10" hidden="1" customHeight="1"/>
    <row r="2998" ht="10" hidden="1" customHeight="1"/>
    <row r="2999" ht="10" hidden="1" customHeight="1"/>
    <row r="3000" ht="10" hidden="1" customHeight="1"/>
    <row r="3001" ht="10" hidden="1" customHeight="1"/>
    <row r="3002" ht="10" hidden="1" customHeight="1"/>
    <row r="3003" ht="10" hidden="1" customHeight="1"/>
    <row r="3004" ht="10" hidden="1" customHeight="1"/>
    <row r="3005" ht="10" hidden="1" customHeight="1"/>
    <row r="3006" ht="10" hidden="1" customHeight="1"/>
    <row r="3007" ht="10" hidden="1" customHeight="1"/>
    <row r="3008" ht="10" hidden="1" customHeight="1"/>
    <row r="3009" ht="10" hidden="1" customHeight="1"/>
    <row r="3010" ht="10" hidden="1" customHeight="1"/>
    <row r="3011" ht="10" hidden="1" customHeight="1"/>
    <row r="3012" ht="10" hidden="1" customHeight="1"/>
    <row r="3013" ht="10" hidden="1" customHeight="1"/>
    <row r="3014" ht="10" hidden="1" customHeight="1"/>
    <row r="3015" ht="10" hidden="1" customHeight="1"/>
    <row r="3016" ht="10" hidden="1" customHeight="1"/>
    <row r="3017" ht="10" hidden="1" customHeight="1"/>
    <row r="3018" ht="10" hidden="1" customHeight="1"/>
    <row r="3019" ht="10" hidden="1" customHeight="1"/>
    <row r="3020" ht="10" hidden="1" customHeight="1"/>
    <row r="3021" ht="10" hidden="1" customHeight="1"/>
    <row r="3022" ht="10" hidden="1" customHeight="1"/>
    <row r="3023" ht="10" hidden="1" customHeight="1"/>
    <row r="3024" ht="10" hidden="1" customHeight="1"/>
    <row r="3025" ht="10" hidden="1" customHeight="1"/>
    <row r="3026" ht="10" hidden="1" customHeight="1"/>
    <row r="3027" ht="10" hidden="1" customHeight="1"/>
    <row r="3028" ht="10" hidden="1" customHeight="1"/>
    <row r="3029" ht="10" hidden="1" customHeight="1"/>
    <row r="3030" ht="10" hidden="1" customHeight="1"/>
    <row r="3031" ht="10" hidden="1" customHeight="1"/>
    <row r="3032" ht="10" hidden="1" customHeight="1"/>
    <row r="3033" ht="10" hidden="1" customHeight="1"/>
    <row r="3034" ht="10" hidden="1" customHeight="1"/>
    <row r="3035" ht="10" hidden="1" customHeight="1"/>
    <row r="3036" ht="10" hidden="1" customHeight="1"/>
    <row r="3037" ht="10" hidden="1" customHeight="1"/>
    <row r="3038" ht="10" hidden="1" customHeight="1"/>
    <row r="3039" ht="10" hidden="1" customHeight="1"/>
    <row r="3040" ht="10" hidden="1" customHeight="1"/>
    <row r="3041" ht="10" hidden="1" customHeight="1"/>
    <row r="3042" ht="10" hidden="1" customHeight="1"/>
    <row r="3043" ht="10" hidden="1" customHeight="1"/>
    <row r="3044" ht="10" hidden="1" customHeight="1"/>
    <row r="3045" ht="10" hidden="1" customHeight="1"/>
    <row r="3046" ht="10" hidden="1" customHeight="1"/>
    <row r="3047" ht="10" hidden="1" customHeight="1"/>
    <row r="3048" ht="10" hidden="1" customHeight="1"/>
    <row r="3049" ht="10" hidden="1" customHeight="1"/>
    <row r="3050" ht="10" hidden="1" customHeight="1"/>
    <row r="3051" ht="10" hidden="1" customHeight="1"/>
    <row r="3052" ht="10" hidden="1" customHeight="1"/>
    <row r="3053" ht="10" hidden="1" customHeight="1"/>
    <row r="3054" ht="10" hidden="1" customHeight="1"/>
    <row r="3055" ht="10" hidden="1" customHeight="1"/>
    <row r="3056" ht="10" hidden="1" customHeight="1"/>
    <row r="3057" ht="10" hidden="1" customHeight="1"/>
    <row r="3058" ht="10" hidden="1" customHeight="1"/>
    <row r="3059" ht="10" hidden="1" customHeight="1"/>
    <row r="3060" ht="10" hidden="1" customHeight="1"/>
    <row r="3061" ht="10" hidden="1" customHeight="1"/>
    <row r="3062" ht="10" hidden="1" customHeight="1"/>
    <row r="3063" ht="10" hidden="1" customHeight="1"/>
    <row r="3064" ht="10" hidden="1" customHeight="1"/>
    <row r="3065" ht="10" hidden="1" customHeight="1"/>
    <row r="3066" ht="10" hidden="1" customHeight="1"/>
    <row r="3067" ht="10" hidden="1" customHeight="1"/>
    <row r="3068" ht="10" hidden="1" customHeight="1"/>
    <row r="3069" ht="10" hidden="1" customHeight="1"/>
    <row r="3070" ht="10" hidden="1" customHeight="1"/>
    <row r="3071" ht="10" hidden="1" customHeight="1"/>
    <row r="3072" ht="10" hidden="1" customHeight="1"/>
    <row r="3073" ht="10" hidden="1" customHeight="1"/>
    <row r="3074" ht="10" hidden="1" customHeight="1"/>
    <row r="3075" ht="10" hidden="1" customHeight="1"/>
    <row r="3076" ht="10" hidden="1" customHeight="1"/>
    <row r="3077" ht="10" hidden="1" customHeight="1"/>
    <row r="3078" ht="10" hidden="1" customHeight="1"/>
    <row r="3079" ht="10" hidden="1" customHeight="1"/>
    <row r="3080" ht="10" hidden="1" customHeight="1"/>
    <row r="3081" ht="10" hidden="1" customHeight="1"/>
    <row r="3082" ht="10" hidden="1" customHeight="1"/>
    <row r="3083" ht="10" hidden="1" customHeight="1"/>
    <row r="3084" ht="10" hidden="1" customHeight="1"/>
    <row r="3085" ht="10" hidden="1" customHeight="1"/>
    <row r="3086" ht="10" hidden="1" customHeight="1"/>
    <row r="3087" ht="10" hidden="1" customHeight="1"/>
    <row r="3088" ht="10" hidden="1" customHeight="1"/>
    <row r="3089" ht="10" hidden="1" customHeight="1"/>
    <row r="3090" ht="10" hidden="1" customHeight="1"/>
    <row r="3091" ht="10" hidden="1" customHeight="1"/>
    <row r="3092" ht="10" hidden="1" customHeight="1"/>
    <row r="3093" ht="10" hidden="1" customHeight="1"/>
    <row r="3094" ht="10" hidden="1" customHeight="1"/>
    <row r="3095" ht="10" hidden="1" customHeight="1"/>
    <row r="3096" ht="10" hidden="1" customHeight="1"/>
    <row r="3097" ht="10" hidden="1" customHeight="1"/>
    <row r="3098" ht="10" hidden="1" customHeight="1"/>
    <row r="3099" ht="10" hidden="1" customHeight="1"/>
    <row r="3100" ht="10" hidden="1" customHeight="1"/>
    <row r="3101" ht="10" hidden="1" customHeight="1"/>
    <row r="3102" ht="10" hidden="1" customHeight="1"/>
    <row r="3103" ht="10" hidden="1" customHeight="1"/>
    <row r="3104" ht="10" hidden="1" customHeight="1"/>
    <row r="3105" ht="10" hidden="1" customHeight="1"/>
    <row r="3106" ht="10" hidden="1" customHeight="1"/>
    <row r="3107" ht="10" hidden="1" customHeight="1"/>
    <row r="3108" ht="10" hidden="1" customHeight="1"/>
    <row r="3109" ht="10" hidden="1" customHeight="1"/>
    <row r="3110" ht="10" hidden="1" customHeight="1"/>
    <row r="3111" ht="10" hidden="1" customHeight="1"/>
    <row r="3112" ht="10" hidden="1" customHeight="1"/>
    <row r="3113" ht="10" hidden="1" customHeight="1"/>
    <row r="3114" ht="10" hidden="1" customHeight="1"/>
    <row r="3115" ht="10" hidden="1" customHeight="1"/>
    <row r="3116" ht="10" hidden="1" customHeight="1"/>
    <row r="3117" ht="10" hidden="1" customHeight="1"/>
    <row r="3118" ht="10" hidden="1" customHeight="1"/>
    <row r="3119" ht="10" hidden="1" customHeight="1"/>
    <row r="3120" ht="10" hidden="1" customHeight="1"/>
    <row r="3121" ht="10" hidden="1" customHeight="1"/>
    <row r="3122" ht="10" hidden="1" customHeight="1"/>
    <row r="3123" ht="10" hidden="1" customHeight="1"/>
    <row r="3124" ht="10" hidden="1" customHeight="1"/>
    <row r="3125" ht="10" hidden="1" customHeight="1"/>
    <row r="3126" ht="10" hidden="1" customHeight="1"/>
    <row r="3127" ht="10" hidden="1" customHeight="1"/>
    <row r="3128" ht="10" hidden="1" customHeight="1"/>
    <row r="3129" ht="10" hidden="1" customHeight="1"/>
    <row r="3130" ht="10" hidden="1" customHeight="1"/>
    <row r="3131" ht="10" hidden="1" customHeight="1"/>
    <row r="3132" ht="10" hidden="1" customHeight="1"/>
    <row r="3133" ht="10" hidden="1" customHeight="1"/>
    <row r="3134" ht="10" hidden="1" customHeight="1"/>
    <row r="3135" ht="10" hidden="1" customHeight="1"/>
    <row r="3136" ht="10" hidden="1" customHeight="1"/>
    <row r="3137" ht="10" hidden="1" customHeight="1"/>
    <row r="3138" ht="10" hidden="1" customHeight="1"/>
    <row r="3139" ht="10" hidden="1" customHeight="1"/>
    <row r="3140" ht="10" hidden="1" customHeight="1"/>
    <row r="3141" ht="10" hidden="1" customHeight="1"/>
    <row r="3142" ht="10" hidden="1" customHeight="1"/>
    <row r="3143" ht="10" hidden="1" customHeight="1"/>
    <row r="3144" ht="10" hidden="1" customHeight="1"/>
    <row r="3145" ht="10" hidden="1" customHeight="1"/>
    <row r="3146" ht="10" hidden="1" customHeight="1"/>
    <row r="3147" ht="10" hidden="1" customHeight="1"/>
    <row r="3148" ht="10" hidden="1" customHeight="1"/>
    <row r="3149" ht="10" hidden="1" customHeight="1"/>
    <row r="3150" ht="10" hidden="1" customHeight="1"/>
    <row r="3151" ht="10" hidden="1" customHeight="1"/>
    <row r="3152" ht="10" hidden="1" customHeight="1"/>
    <row r="3153" ht="10" hidden="1" customHeight="1"/>
    <row r="3154" ht="10" hidden="1" customHeight="1"/>
    <row r="3155" ht="10" hidden="1" customHeight="1"/>
    <row r="3156" ht="10" hidden="1" customHeight="1"/>
    <row r="3157" ht="10" hidden="1" customHeight="1"/>
    <row r="3158" ht="10" hidden="1" customHeight="1"/>
    <row r="3159" ht="10" hidden="1" customHeight="1"/>
    <row r="3160" ht="10" hidden="1" customHeight="1"/>
    <row r="3161" ht="10" hidden="1" customHeight="1"/>
    <row r="3162" ht="10" hidden="1" customHeight="1"/>
    <row r="3163" ht="10" hidden="1" customHeight="1"/>
    <row r="3164" ht="10" hidden="1" customHeight="1"/>
    <row r="3165" ht="10" hidden="1" customHeight="1"/>
    <row r="3166" ht="10" hidden="1" customHeight="1"/>
    <row r="3167" ht="10" hidden="1" customHeight="1"/>
    <row r="3168" ht="10" hidden="1" customHeight="1"/>
    <row r="3169" ht="10" hidden="1" customHeight="1"/>
    <row r="3170" ht="10" hidden="1" customHeight="1"/>
    <row r="3171" ht="10" hidden="1" customHeight="1"/>
    <row r="3172" ht="10" hidden="1" customHeight="1"/>
    <row r="3173" ht="10" hidden="1" customHeight="1"/>
    <row r="3174" ht="10" hidden="1" customHeight="1"/>
    <row r="3175" ht="10" hidden="1" customHeight="1"/>
    <row r="3176" ht="10" hidden="1" customHeight="1"/>
    <row r="3177" ht="10" hidden="1" customHeight="1"/>
    <row r="3178" ht="10" hidden="1" customHeight="1"/>
    <row r="3179" ht="10" hidden="1" customHeight="1"/>
    <row r="3180" ht="10" hidden="1" customHeight="1"/>
    <row r="3181" ht="10" hidden="1" customHeight="1"/>
    <row r="3182" ht="10" hidden="1" customHeight="1"/>
    <row r="3183" ht="10" hidden="1" customHeight="1"/>
    <row r="3184" ht="10" hidden="1" customHeight="1"/>
    <row r="3185" ht="10" hidden="1" customHeight="1"/>
    <row r="3186" ht="10" hidden="1" customHeight="1"/>
    <row r="3187" ht="10" hidden="1" customHeight="1"/>
    <row r="3188" ht="10" hidden="1" customHeight="1"/>
    <row r="3189" ht="10" hidden="1" customHeight="1"/>
    <row r="3190" ht="10" hidden="1" customHeight="1"/>
    <row r="3191" ht="10" hidden="1" customHeight="1"/>
    <row r="3192" ht="10" hidden="1" customHeight="1"/>
    <row r="3193" ht="10" hidden="1" customHeight="1"/>
    <row r="3194" ht="10" hidden="1" customHeight="1"/>
    <row r="3195" ht="10" hidden="1" customHeight="1"/>
    <row r="3196" ht="10" hidden="1" customHeight="1"/>
    <row r="3197" ht="10" hidden="1" customHeight="1"/>
    <row r="3198" ht="10" hidden="1" customHeight="1"/>
    <row r="3199" ht="10" hidden="1" customHeight="1"/>
    <row r="3200" ht="10" hidden="1" customHeight="1"/>
    <row r="3201" ht="10" hidden="1" customHeight="1"/>
    <row r="3202" ht="10" hidden="1" customHeight="1"/>
    <row r="3203" ht="10" hidden="1" customHeight="1"/>
    <row r="3204" ht="10" hidden="1" customHeight="1"/>
    <row r="3205" ht="10" hidden="1" customHeight="1"/>
    <row r="3206" ht="10" hidden="1" customHeight="1"/>
    <row r="3207" ht="10" hidden="1" customHeight="1"/>
    <row r="3208" ht="10" hidden="1" customHeight="1"/>
    <row r="3209" ht="10" hidden="1" customHeight="1"/>
    <row r="3210" ht="10" hidden="1" customHeight="1"/>
    <row r="3211" ht="10" hidden="1" customHeight="1"/>
    <row r="3212" ht="10" hidden="1" customHeight="1"/>
    <row r="3213" ht="10" hidden="1" customHeight="1"/>
    <row r="3214" ht="10" hidden="1" customHeight="1"/>
    <row r="3215" ht="10" hidden="1" customHeight="1"/>
    <row r="3216" ht="10" hidden="1" customHeight="1"/>
    <row r="3217" ht="10" hidden="1" customHeight="1"/>
    <row r="3218" ht="10" hidden="1" customHeight="1"/>
    <row r="3219" ht="10" hidden="1" customHeight="1"/>
    <row r="3220" ht="10" hidden="1" customHeight="1"/>
    <row r="3221" ht="10" hidden="1" customHeight="1"/>
    <row r="3222" ht="10" hidden="1" customHeight="1"/>
    <row r="3223" ht="10" hidden="1" customHeight="1"/>
    <row r="3224" ht="10" hidden="1" customHeight="1"/>
    <row r="3225" ht="10" hidden="1" customHeight="1"/>
    <row r="3226" ht="10" hidden="1" customHeight="1"/>
    <row r="3227" ht="10" hidden="1" customHeight="1"/>
    <row r="3228" ht="10" hidden="1" customHeight="1"/>
    <row r="3229" ht="10" hidden="1" customHeight="1"/>
    <row r="3230" ht="10" hidden="1" customHeight="1"/>
    <row r="3231" ht="10" hidden="1" customHeight="1"/>
    <row r="3232" ht="10" hidden="1" customHeight="1"/>
    <row r="3233" ht="10" hidden="1" customHeight="1"/>
    <row r="3234" ht="10" hidden="1" customHeight="1"/>
    <row r="3235" ht="10" hidden="1" customHeight="1"/>
    <row r="3236" ht="10" hidden="1" customHeight="1"/>
    <row r="3237" ht="10" hidden="1" customHeight="1"/>
    <row r="3238" ht="10" hidden="1" customHeight="1"/>
    <row r="3239" ht="10" hidden="1" customHeight="1"/>
    <row r="3240" ht="10" hidden="1" customHeight="1"/>
    <row r="3241" ht="10" hidden="1" customHeight="1"/>
    <row r="3242" ht="10" hidden="1" customHeight="1"/>
    <row r="3243" ht="10" hidden="1" customHeight="1"/>
    <row r="3244" ht="10" hidden="1" customHeight="1"/>
    <row r="3245" ht="10" hidden="1" customHeight="1"/>
    <row r="3246" ht="10" hidden="1" customHeight="1"/>
    <row r="3247" ht="10" hidden="1" customHeight="1"/>
    <row r="3248" ht="10" hidden="1" customHeight="1"/>
    <row r="3249" ht="10" hidden="1" customHeight="1"/>
    <row r="3250" ht="10" hidden="1" customHeight="1"/>
    <row r="3251" ht="10" hidden="1" customHeight="1"/>
    <row r="3252" ht="10" hidden="1" customHeight="1"/>
    <row r="3253" ht="10" hidden="1" customHeight="1"/>
    <row r="3254" ht="10" hidden="1" customHeight="1"/>
    <row r="3255" ht="10" hidden="1" customHeight="1"/>
    <row r="3256" ht="10" hidden="1" customHeight="1"/>
    <row r="3257" ht="10" hidden="1" customHeight="1"/>
    <row r="3258" ht="10" hidden="1" customHeight="1"/>
    <row r="3259" ht="10" hidden="1" customHeight="1"/>
    <row r="3260" ht="10" hidden="1" customHeight="1"/>
    <row r="3261" ht="10" hidden="1" customHeight="1"/>
    <row r="3262" ht="10" hidden="1" customHeight="1"/>
    <row r="3263" ht="10" hidden="1" customHeight="1"/>
    <row r="3264" ht="10" hidden="1" customHeight="1"/>
    <row r="3265" ht="10" hidden="1" customHeight="1"/>
    <row r="3266" ht="10" hidden="1" customHeight="1"/>
    <row r="3267" ht="10" hidden="1" customHeight="1"/>
    <row r="3268" ht="10" hidden="1" customHeight="1"/>
    <row r="3269" ht="10" hidden="1" customHeight="1"/>
    <row r="3270" ht="10" hidden="1" customHeight="1"/>
    <row r="3271" ht="10" hidden="1" customHeight="1"/>
    <row r="3272" ht="10" hidden="1" customHeight="1"/>
    <row r="3273" ht="10" hidden="1" customHeight="1"/>
    <row r="3274" ht="10" hidden="1" customHeight="1"/>
    <row r="3275" ht="10" hidden="1" customHeight="1"/>
    <row r="3276" ht="10" hidden="1" customHeight="1"/>
    <row r="3277" ht="10" hidden="1" customHeight="1"/>
    <row r="3278" ht="10" hidden="1" customHeight="1"/>
    <row r="3279" ht="10" hidden="1" customHeight="1"/>
    <row r="3280" ht="10" hidden="1" customHeight="1"/>
    <row r="3281" ht="10" hidden="1" customHeight="1"/>
    <row r="3282" ht="10" hidden="1" customHeight="1"/>
    <row r="3283" ht="10" hidden="1" customHeight="1"/>
    <row r="3284" ht="10" hidden="1" customHeight="1"/>
    <row r="3285" ht="10" hidden="1" customHeight="1"/>
    <row r="3286" ht="10" hidden="1" customHeight="1"/>
    <row r="3287" ht="10" hidden="1" customHeight="1"/>
    <row r="3288" ht="10" hidden="1" customHeight="1"/>
    <row r="3289" ht="10" hidden="1" customHeight="1"/>
    <row r="3290" ht="10" hidden="1" customHeight="1"/>
    <row r="3291" ht="10" hidden="1" customHeight="1"/>
    <row r="3292" ht="10" hidden="1" customHeight="1"/>
    <row r="3293" ht="10" hidden="1" customHeight="1"/>
    <row r="3294" ht="10" hidden="1" customHeight="1"/>
    <row r="3295" ht="10" hidden="1" customHeight="1"/>
    <row r="3296" ht="10" hidden="1" customHeight="1"/>
    <row r="3297" ht="10" hidden="1" customHeight="1"/>
    <row r="3298" ht="10" hidden="1" customHeight="1"/>
    <row r="3299" ht="10" hidden="1" customHeight="1"/>
    <row r="3300" ht="10" hidden="1" customHeight="1"/>
    <row r="3301" ht="10" hidden="1" customHeight="1"/>
    <row r="3302" ht="10" hidden="1" customHeight="1"/>
    <row r="3303" ht="10" hidden="1" customHeight="1"/>
    <row r="3304" ht="10" hidden="1" customHeight="1"/>
    <row r="3305" ht="10" hidden="1" customHeight="1"/>
    <row r="3306" ht="10" hidden="1" customHeight="1"/>
    <row r="3307" ht="10" hidden="1" customHeight="1"/>
    <row r="3308" ht="10" hidden="1" customHeight="1"/>
    <row r="3309" ht="10" hidden="1" customHeight="1"/>
    <row r="3310" ht="10" hidden="1" customHeight="1"/>
    <row r="3311" ht="10" hidden="1" customHeight="1"/>
    <row r="3312" ht="10" hidden="1" customHeight="1"/>
    <row r="3313" ht="10" hidden="1" customHeight="1"/>
    <row r="3314" ht="10" hidden="1" customHeight="1"/>
    <row r="3315" ht="10" hidden="1" customHeight="1"/>
    <row r="3316" ht="10" hidden="1" customHeight="1"/>
    <row r="3317" ht="10" hidden="1" customHeight="1"/>
    <row r="3318" ht="10" hidden="1" customHeight="1"/>
    <row r="3319" ht="10" hidden="1" customHeight="1"/>
    <row r="3320" ht="10" hidden="1" customHeight="1"/>
    <row r="3321" ht="10" hidden="1" customHeight="1"/>
    <row r="3322" ht="10" hidden="1" customHeight="1"/>
    <row r="3323" ht="10" hidden="1" customHeight="1"/>
    <row r="3324" ht="10" hidden="1" customHeight="1"/>
    <row r="3325" ht="10" hidden="1" customHeight="1"/>
    <row r="3326" ht="10" hidden="1" customHeight="1"/>
    <row r="3327" ht="10" hidden="1" customHeight="1"/>
    <row r="3328" ht="10" hidden="1" customHeight="1"/>
    <row r="3329" ht="10" hidden="1" customHeight="1"/>
    <row r="3330" ht="10" hidden="1" customHeight="1"/>
    <row r="3331" ht="10" hidden="1" customHeight="1"/>
    <row r="3332" ht="10" hidden="1" customHeight="1"/>
    <row r="3333" ht="10" hidden="1" customHeight="1"/>
    <row r="3334" ht="10" hidden="1" customHeight="1"/>
    <row r="3335" ht="10" hidden="1" customHeight="1"/>
    <row r="3336" ht="10" hidden="1" customHeight="1"/>
    <row r="3337" ht="10" hidden="1" customHeight="1"/>
    <row r="3338" ht="10" hidden="1" customHeight="1"/>
    <row r="3339" ht="10" hidden="1" customHeight="1"/>
    <row r="3340" ht="10" hidden="1" customHeight="1"/>
    <row r="3341" ht="10" hidden="1" customHeight="1"/>
    <row r="3342" ht="10" hidden="1" customHeight="1"/>
    <row r="3343" ht="10" hidden="1" customHeight="1"/>
    <row r="3344" ht="10" hidden="1" customHeight="1"/>
    <row r="3345" ht="10" hidden="1" customHeight="1"/>
    <row r="3346" ht="10" hidden="1" customHeight="1"/>
    <row r="3347" ht="10" hidden="1" customHeight="1"/>
    <row r="3348" ht="10" hidden="1" customHeight="1"/>
    <row r="3349" ht="10" hidden="1" customHeight="1"/>
    <row r="3350" ht="10" hidden="1" customHeight="1"/>
    <row r="3351" ht="10" hidden="1" customHeight="1"/>
    <row r="3352" ht="10" hidden="1" customHeight="1"/>
    <row r="3353" ht="10" hidden="1" customHeight="1"/>
    <row r="3354" ht="10" hidden="1" customHeight="1"/>
    <row r="3355" ht="10" hidden="1" customHeight="1"/>
    <row r="3356" ht="10" hidden="1" customHeight="1"/>
    <row r="3357" ht="10" hidden="1" customHeight="1"/>
    <row r="3358" ht="10" hidden="1" customHeight="1"/>
    <row r="3359" ht="10" hidden="1" customHeight="1"/>
    <row r="3360" ht="10" hidden="1" customHeight="1"/>
    <row r="3361" ht="10" hidden="1" customHeight="1"/>
    <row r="3362" ht="10" hidden="1" customHeight="1"/>
    <row r="3363" ht="10" hidden="1" customHeight="1"/>
    <row r="3364" ht="10" hidden="1" customHeight="1"/>
    <row r="3365" ht="10" hidden="1" customHeight="1"/>
    <row r="3366" ht="10" hidden="1" customHeight="1"/>
    <row r="3367" ht="10" hidden="1" customHeight="1"/>
    <row r="3368" ht="10" hidden="1" customHeight="1"/>
    <row r="3369" ht="10" hidden="1" customHeight="1"/>
    <row r="3370" ht="10" hidden="1" customHeight="1"/>
    <row r="3371" ht="10" hidden="1" customHeight="1"/>
    <row r="3372" ht="10" hidden="1" customHeight="1"/>
    <row r="3373" ht="10" hidden="1" customHeight="1"/>
    <row r="3374" ht="10" hidden="1" customHeight="1"/>
    <row r="3375" ht="10" hidden="1" customHeight="1"/>
    <row r="3376" ht="10" hidden="1" customHeight="1"/>
    <row r="3377" ht="10" hidden="1" customHeight="1"/>
    <row r="3378" ht="10" hidden="1" customHeight="1"/>
    <row r="3379" ht="10" hidden="1" customHeight="1"/>
    <row r="3380" ht="10" hidden="1" customHeight="1"/>
    <row r="3381" ht="10" hidden="1" customHeight="1"/>
    <row r="3382" ht="10" hidden="1" customHeight="1"/>
    <row r="3383" ht="10" hidden="1" customHeight="1"/>
    <row r="3384" ht="10" hidden="1" customHeight="1"/>
    <row r="3385" ht="10" hidden="1" customHeight="1"/>
    <row r="3386" ht="10" hidden="1" customHeight="1"/>
    <row r="3387" ht="10" hidden="1" customHeight="1"/>
    <row r="3388" ht="10" hidden="1" customHeight="1"/>
    <row r="3389" ht="10" hidden="1" customHeight="1"/>
    <row r="3390" ht="10" hidden="1" customHeight="1"/>
    <row r="3391" ht="10" hidden="1" customHeight="1"/>
    <row r="3392" ht="10" hidden="1" customHeight="1"/>
    <row r="3393" ht="10" hidden="1" customHeight="1"/>
    <row r="3394" ht="10" hidden="1" customHeight="1"/>
    <row r="3395" ht="10" hidden="1" customHeight="1"/>
    <row r="3396" ht="10" hidden="1" customHeight="1"/>
    <row r="3397" ht="10" hidden="1" customHeight="1"/>
    <row r="3398" ht="10" hidden="1" customHeight="1"/>
    <row r="3399" ht="10" hidden="1" customHeight="1"/>
    <row r="3400" ht="10" hidden="1" customHeight="1"/>
    <row r="3401" ht="10" hidden="1" customHeight="1"/>
    <row r="3402" ht="10" hidden="1" customHeight="1"/>
    <row r="3403" ht="10" hidden="1" customHeight="1"/>
    <row r="3404" ht="10" hidden="1" customHeight="1"/>
    <row r="3405" ht="10" hidden="1" customHeight="1"/>
    <row r="3406" ht="10" hidden="1" customHeight="1"/>
    <row r="3407" ht="10" hidden="1" customHeight="1"/>
    <row r="3408" ht="10" hidden="1" customHeight="1"/>
    <row r="3409" ht="10" hidden="1" customHeight="1"/>
    <row r="3410" ht="10" hidden="1" customHeight="1"/>
    <row r="3411" ht="10" hidden="1" customHeight="1"/>
    <row r="3412" ht="10" hidden="1" customHeight="1"/>
    <row r="3413" ht="10" hidden="1" customHeight="1"/>
    <row r="3414" ht="10" hidden="1" customHeight="1"/>
    <row r="3415" ht="10" hidden="1" customHeight="1"/>
    <row r="3416" ht="10" hidden="1" customHeight="1"/>
    <row r="3417" ht="10" hidden="1" customHeight="1"/>
    <row r="3418" ht="10" hidden="1" customHeight="1"/>
    <row r="3419" ht="10" hidden="1" customHeight="1"/>
    <row r="3420" ht="10" hidden="1" customHeight="1"/>
    <row r="3421" ht="10" hidden="1" customHeight="1"/>
    <row r="3422" ht="10" hidden="1" customHeight="1"/>
    <row r="3423" ht="10" hidden="1" customHeight="1"/>
    <row r="3424" ht="10" hidden="1" customHeight="1"/>
    <row r="3425" ht="10" hidden="1" customHeight="1"/>
    <row r="3426" ht="10" hidden="1" customHeight="1"/>
    <row r="3427" ht="10" hidden="1" customHeight="1"/>
    <row r="3428" ht="10" hidden="1" customHeight="1"/>
    <row r="3429" ht="10" hidden="1" customHeight="1"/>
    <row r="3430" ht="10" hidden="1" customHeight="1"/>
    <row r="3431" ht="10" hidden="1" customHeight="1"/>
    <row r="3432" ht="10" hidden="1" customHeight="1"/>
    <row r="3433" ht="10" hidden="1" customHeight="1"/>
    <row r="3434" ht="10" hidden="1" customHeight="1"/>
    <row r="3435" ht="10" hidden="1" customHeight="1"/>
    <row r="3436" ht="10" hidden="1" customHeight="1"/>
    <row r="3437" ht="10" hidden="1" customHeight="1"/>
    <row r="3438" ht="10" hidden="1" customHeight="1"/>
    <row r="3439" ht="10" hidden="1" customHeight="1"/>
    <row r="3440" ht="10" hidden="1" customHeight="1"/>
    <row r="3441" ht="10" hidden="1" customHeight="1"/>
    <row r="3442" ht="10" hidden="1" customHeight="1"/>
    <row r="3443" ht="10" hidden="1" customHeight="1"/>
    <row r="3444" ht="10" hidden="1" customHeight="1"/>
    <row r="3445" ht="10" hidden="1" customHeight="1"/>
    <row r="3446" ht="10" hidden="1" customHeight="1"/>
    <row r="3447" ht="10" hidden="1" customHeight="1"/>
    <row r="3448" ht="10" hidden="1" customHeight="1"/>
    <row r="3449" ht="10" hidden="1" customHeight="1"/>
    <row r="3450" ht="10" hidden="1" customHeight="1"/>
    <row r="3451" ht="10" hidden="1" customHeight="1"/>
    <row r="3452" ht="10" hidden="1" customHeight="1"/>
    <row r="3453" ht="10" hidden="1" customHeight="1"/>
    <row r="3454" ht="10" hidden="1" customHeight="1"/>
    <row r="3455" ht="10" hidden="1" customHeight="1"/>
    <row r="3456" ht="10" hidden="1" customHeight="1"/>
    <row r="3457" ht="10" hidden="1" customHeight="1"/>
    <row r="3458" ht="10" hidden="1" customHeight="1"/>
    <row r="3459" ht="10" hidden="1" customHeight="1"/>
    <row r="3460" ht="10" hidden="1" customHeight="1"/>
    <row r="3461" ht="10" hidden="1" customHeight="1"/>
    <row r="3462" ht="10" hidden="1" customHeight="1"/>
    <row r="3463" ht="10" hidden="1" customHeight="1"/>
    <row r="3464" ht="10" hidden="1" customHeight="1"/>
    <row r="3465" ht="10" hidden="1" customHeight="1"/>
    <row r="3466" ht="10" hidden="1" customHeight="1"/>
    <row r="3467" ht="10" hidden="1" customHeight="1"/>
    <row r="3468" ht="10" hidden="1" customHeight="1"/>
    <row r="3469" ht="10" hidden="1" customHeight="1"/>
    <row r="3470" ht="10" hidden="1" customHeight="1"/>
    <row r="3471" ht="10" hidden="1" customHeight="1"/>
    <row r="3472" ht="10" hidden="1" customHeight="1"/>
    <row r="3473" ht="10" hidden="1" customHeight="1"/>
    <row r="3474" ht="10" hidden="1" customHeight="1"/>
    <row r="3475" ht="10" hidden="1" customHeight="1"/>
    <row r="3476" ht="10" hidden="1" customHeight="1"/>
    <row r="3477" ht="10" hidden="1" customHeight="1"/>
    <row r="3478" ht="10" hidden="1" customHeight="1"/>
    <row r="3479" ht="10" hidden="1" customHeight="1"/>
    <row r="3480" ht="10" hidden="1" customHeight="1"/>
    <row r="3481" ht="10" hidden="1" customHeight="1"/>
    <row r="3482" ht="10" hidden="1" customHeight="1"/>
    <row r="3483" ht="10" hidden="1" customHeight="1"/>
    <row r="3484" ht="10" hidden="1" customHeight="1"/>
    <row r="3485" ht="10" hidden="1" customHeight="1"/>
    <row r="3486" ht="10" hidden="1" customHeight="1"/>
    <row r="3487" ht="10" hidden="1" customHeight="1"/>
    <row r="3488" ht="10" hidden="1" customHeight="1"/>
    <row r="3489" ht="10" hidden="1" customHeight="1"/>
    <row r="3490" ht="10" hidden="1" customHeight="1"/>
    <row r="3491" ht="10" hidden="1" customHeight="1"/>
    <row r="3492" ht="10" hidden="1" customHeight="1"/>
    <row r="3493" ht="10" hidden="1" customHeight="1"/>
    <row r="3494" ht="10" hidden="1" customHeight="1"/>
    <row r="3495" ht="10" hidden="1" customHeight="1"/>
    <row r="3496" ht="10" hidden="1" customHeight="1"/>
    <row r="3497" ht="10" hidden="1" customHeight="1"/>
    <row r="3498" ht="10" hidden="1" customHeight="1"/>
    <row r="3499" ht="10" hidden="1" customHeight="1"/>
    <row r="3500" ht="10" hidden="1" customHeight="1"/>
    <row r="3501" ht="10" hidden="1" customHeight="1"/>
    <row r="3502" ht="10" hidden="1" customHeight="1"/>
    <row r="3503" ht="10" hidden="1" customHeight="1"/>
    <row r="3504" ht="10" hidden="1" customHeight="1"/>
    <row r="3505" ht="10" hidden="1" customHeight="1"/>
    <row r="3506" ht="10" hidden="1" customHeight="1"/>
    <row r="3507" ht="10" hidden="1" customHeight="1"/>
    <row r="3508" ht="10" hidden="1" customHeight="1"/>
    <row r="3509" ht="10" hidden="1" customHeight="1"/>
    <row r="3510" ht="10" hidden="1" customHeight="1"/>
    <row r="3511" ht="10" hidden="1" customHeight="1"/>
    <row r="3512" ht="10" hidden="1" customHeight="1"/>
    <row r="3513" ht="10" hidden="1" customHeight="1"/>
    <row r="3514" ht="10" hidden="1" customHeight="1"/>
    <row r="3515" ht="10" hidden="1" customHeight="1"/>
    <row r="3516" ht="10" hidden="1" customHeight="1"/>
    <row r="3517" ht="10" hidden="1" customHeight="1"/>
    <row r="3518" ht="10" hidden="1" customHeight="1"/>
    <row r="3519" ht="10" hidden="1" customHeight="1"/>
    <row r="3520" ht="10" hidden="1" customHeight="1"/>
    <row r="3521" ht="10" hidden="1" customHeight="1"/>
    <row r="3522" ht="10" hidden="1" customHeight="1"/>
    <row r="3523" ht="10" hidden="1" customHeight="1"/>
    <row r="3524" ht="10" hidden="1" customHeight="1"/>
    <row r="3525" ht="10" hidden="1" customHeight="1"/>
    <row r="3526" ht="10" hidden="1" customHeight="1"/>
    <row r="3527" ht="10" hidden="1" customHeight="1"/>
    <row r="3528" ht="10" hidden="1" customHeight="1"/>
    <row r="3529" ht="10" hidden="1" customHeight="1"/>
    <row r="3530" ht="10" hidden="1" customHeight="1"/>
    <row r="3531" ht="10" hidden="1" customHeight="1"/>
    <row r="3532" ht="10" hidden="1" customHeight="1"/>
    <row r="3533" ht="10" hidden="1" customHeight="1"/>
    <row r="3534" ht="10" hidden="1" customHeight="1"/>
    <row r="3535" ht="10" hidden="1" customHeight="1"/>
    <row r="3536" ht="10" hidden="1" customHeight="1"/>
    <row r="3537" ht="10" hidden="1" customHeight="1"/>
    <row r="3538" ht="10" hidden="1" customHeight="1"/>
    <row r="3539" ht="10" hidden="1" customHeight="1"/>
    <row r="3540" ht="10" hidden="1" customHeight="1"/>
    <row r="3541" ht="10" hidden="1" customHeight="1"/>
    <row r="3542" ht="10" hidden="1" customHeight="1"/>
    <row r="3543" ht="10" hidden="1" customHeight="1"/>
    <row r="3544" ht="10" hidden="1" customHeight="1"/>
    <row r="3545" ht="10" hidden="1" customHeight="1"/>
    <row r="3546" ht="10" hidden="1" customHeight="1"/>
    <row r="3547" ht="10" hidden="1" customHeight="1"/>
    <row r="3548" ht="10" hidden="1" customHeight="1"/>
    <row r="3549" ht="10" hidden="1" customHeight="1"/>
    <row r="3550" ht="10" hidden="1" customHeight="1"/>
    <row r="3551" ht="10" hidden="1" customHeight="1"/>
    <row r="3552" ht="10" hidden="1" customHeight="1"/>
    <row r="3553" ht="10" hidden="1" customHeight="1"/>
    <row r="3554" ht="10" hidden="1" customHeight="1"/>
    <row r="3555" ht="10" hidden="1" customHeight="1"/>
    <row r="3556" ht="10" hidden="1" customHeight="1"/>
    <row r="3557" ht="10" hidden="1" customHeight="1"/>
    <row r="3558" ht="10" hidden="1" customHeight="1"/>
    <row r="3559" ht="10" hidden="1" customHeight="1"/>
    <row r="3560" ht="10" hidden="1" customHeight="1"/>
    <row r="3561" ht="10" hidden="1" customHeight="1"/>
    <row r="3562" ht="10" hidden="1" customHeight="1"/>
    <row r="3563" ht="10" hidden="1" customHeight="1"/>
    <row r="3564" ht="10" hidden="1" customHeight="1"/>
    <row r="3565" ht="10" hidden="1" customHeight="1"/>
    <row r="3566" ht="10" hidden="1" customHeight="1"/>
    <row r="3567" ht="10" hidden="1" customHeight="1"/>
    <row r="3568" ht="10" hidden="1" customHeight="1"/>
    <row r="3569" ht="10" hidden="1" customHeight="1"/>
    <row r="3570" ht="10" hidden="1" customHeight="1"/>
    <row r="3571" ht="10" hidden="1" customHeight="1"/>
    <row r="3572" ht="10" hidden="1" customHeight="1"/>
    <row r="3573" ht="10" hidden="1" customHeight="1"/>
    <row r="3574" ht="10" hidden="1" customHeight="1"/>
    <row r="3575" ht="10" hidden="1" customHeight="1"/>
    <row r="3576" ht="10" hidden="1" customHeight="1"/>
    <row r="3577" ht="10" hidden="1" customHeight="1"/>
    <row r="3578" ht="10" hidden="1" customHeight="1"/>
    <row r="3579" ht="10" hidden="1" customHeight="1"/>
    <row r="3580" ht="10" hidden="1" customHeight="1"/>
    <row r="3581" ht="10" hidden="1" customHeight="1"/>
    <row r="3582" ht="10" hidden="1" customHeight="1"/>
    <row r="3583" ht="10" hidden="1" customHeight="1"/>
    <row r="3584" ht="10" hidden="1" customHeight="1"/>
    <row r="3585" ht="10" hidden="1" customHeight="1"/>
    <row r="3586" ht="10" hidden="1" customHeight="1"/>
    <row r="3587" ht="10" hidden="1" customHeight="1"/>
    <row r="3588" ht="10" hidden="1" customHeight="1"/>
    <row r="3589" ht="10" hidden="1" customHeight="1"/>
    <row r="3590" ht="10" hidden="1" customHeight="1"/>
    <row r="3591" ht="10" hidden="1" customHeight="1"/>
    <row r="3592" ht="10" hidden="1" customHeight="1"/>
    <row r="3593" ht="10" hidden="1" customHeight="1"/>
    <row r="3594" ht="10" hidden="1" customHeight="1"/>
    <row r="3595" ht="10" hidden="1" customHeight="1"/>
    <row r="3596" ht="10" hidden="1" customHeight="1"/>
    <row r="3597" ht="10" hidden="1" customHeight="1"/>
    <row r="3598" ht="10" hidden="1" customHeight="1"/>
    <row r="3599" ht="10" hidden="1" customHeight="1"/>
    <row r="3600" ht="10" hidden="1" customHeight="1"/>
    <row r="3601" ht="10" hidden="1" customHeight="1"/>
    <row r="3602" ht="10" hidden="1" customHeight="1"/>
    <row r="3603" ht="10" hidden="1" customHeight="1"/>
    <row r="3604" ht="10" hidden="1" customHeight="1"/>
    <row r="3605" ht="10" hidden="1" customHeight="1"/>
    <row r="3606" ht="10" hidden="1" customHeight="1"/>
    <row r="3607" ht="10" hidden="1" customHeight="1"/>
    <row r="3608" ht="10" hidden="1" customHeight="1"/>
    <row r="3609" ht="10" hidden="1" customHeight="1"/>
    <row r="3610" ht="10" hidden="1" customHeight="1"/>
    <row r="3611" ht="10" hidden="1" customHeight="1"/>
    <row r="3612" ht="10" hidden="1" customHeight="1"/>
    <row r="3613" ht="10" hidden="1" customHeight="1"/>
    <row r="3614" ht="10" hidden="1" customHeight="1"/>
    <row r="3615" ht="10" hidden="1" customHeight="1"/>
    <row r="3616" ht="10" hidden="1" customHeight="1"/>
    <row r="3617" ht="10" hidden="1" customHeight="1"/>
    <row r="3618" ht="10" hidden="1" customHeight="1"/>
    <row r="3619" ht="10" hidden="1" customHeight="1"/>
    <row r="3620" ht="10" hidden="1" customHeight="1"/>
    <row r="3621" ht="10" hidden="1" customHeight="1"/>
    <row r="3622" ht="10" hidden="1" customHeight="1"/>
    <row r="3623" ht="10" hidden="1" customHeight="1"/>
    <row r="3624" ht="10" hidden="1" customHeight="1"/>
    <row r="3625" ht="10" hidden="1" customHeight="1"/>
    <row r="3626" ht="10" hidden="1" customHeight="1"/>
    <row r="3627" ht="10" hidden="1" customHeight="1"/>
    <row r="3628" ht="10" hidden="1" customHeight="1"/>
    <row r="3629" ht="10" hidden="1" customHeight="1"/>
    <row r="3630" ht="10" hidden="1" customHeight="1"/>
    <row r="3631" ht="10" hidden="1" customHeight="1"/>
    <row r="3632" ht="10" hidden="1" customHeight="1"/>
    <row r="3633" ht="10" hidden="1" customHeight="1"/>
    <row r="3634" ht="10" hidden="1" customHeight="1"/>
    <row r="3635" ht="10" hidden="1" customHeight="1"/>
    <row r="3636" ht="10" hidden="1" customHeight="1"/>
    <row r="3637" ht="10" hidden="1" customHeight="1"/>
    <row r="3638" ht="10" hidden="1" customHeight="1"/>
    <row r="3639" ht="10" hidden="1" customHeight="1"/>
    <row r="3640" ht="10" hidden="1" customHeight="1"/>
    <row r="3641" ht="10" hidden="1" customHeight="1"/>
    <row r="3642" ht="10" hidden="1" customHeight="1"/>
    <row r="3643" ht="10" hidden="1" customHeight="1"/>
    <row r="3644" ht="10" hidden="1" customHeight="1"/>
    <row r="3645" ht="10" hidden="1" customHeight="1"/>
    <row r="3646" ht="10" hidden="1" customHeight="1"/>
    <row r="3647" ht="10" hidden="1" customHeight="1"/>
    <row r="3648" ht="10" hidden="1" customHeight="1"/>
    <row r="3649" ht="10" hidden="1" customHeight="1"/>
    <row r="3650" ht="10" hidden="1" customHeight="1"/>
    <row r="3651" ht="10" hidden="1" customHeight="1"/>
    <row r="3652" ht="10" hidden="1" customHeight="1"/>
    <row r="3653" ht="10" hidden="1" customHeight="1"/>
    <row r="3654" ht="10" hidden="1" customHeight="1"/>
    <row r="3655" ht="10" hidden="1" customHeight="1"/>
    <row r="3656" ht="10" hidden="1" customHeight="1"/>
    <row r="3657" ht="10" hidden="1" customHeight="1"/>
    <row r="3658" ht="10" hidden="1" customHeight="1"/>
    <row r="3659" ht="10" hidden="1" customHeight="1"/>
    <row r="3660" ht="10" hidden="1" customHeight="1"/>
    <row r="3661" ht="10" hidden="1" customHeight="1"/>
    <row r="3662" ht="10" hidden="1" customHeight="1"/>
    <row r="3663" ht="10" hidden="1" customHeight="1"/>
    <row r="3664" ht="10" hidden="1" customHeight="1"/>
    <row r="3665" ht="10" hidden="1" customHeight="1"/>
    <row r="3666" ht="10" hidden="1" customHeight="1"/>
    <row r="3667" ht="10" hidden="1" customHeight="1"/>
    <row r="3668" ht="10" hidden="1" customHeight="1"/>
    <row r="3669" ht="10" hidden="1" customHeight="1"/>
    <row r="3670" ht="10" hidden="1" customHeight="1"/>
    <row r="3671" ht="10" hidden="1" customHeight="1"/>
    <row r="3672" ht="10" hidden="1" customHeight="1"/>
    <row r="3673" ht="10" hidden="1" customHeight="1"/>
    <row r="3674" ht="10" hidden="1" customHeight="1"/>
    <row r="3675" ht="10" hidden="1" customHeight="1"/>
    <row r="3676" ht="10" hidden="1" customHeight="1"/>
    <row r="3677" ht="10" hidden="1" customHeight="1"/>
    <row r="3678" ht="10" hidden="1" customHeight="1"/>
    <row r="3679" ht="10" hidden="1" customHeight="1"/>
    <row r="3680" ht="10" hidden="1" customHeight="1"/>
    <row r="3681" ht="10" hidden="1" customHeight="1"/>
    <row r="3682" ht="10" hidden="1" customHeight="1"/>
    <row r="3683" ht="10" hidden="1" customHeight="1"/>
    <row r="3684" ht="10" hidden="1" customHeight="1"/>
    <row r="3685" ht="10" hidden="1" customHeight="1"/>
    <row r="3686" ht="10" hidden="1" customHeight="1"/>
    <row r="3687" ht="10" hidden="1" customHeight="1"/>
    <row r="3688" ht="10" hidden="1" customHeight="1"/>
    <row r="3689" ht="10" hidden="1" customHeight="1"/>
    <row r="3690" ht="10" hidden="1" customHeight="1"/>
    <row r="3691" ht="10" hidden="1" customHeight="1"/>
    <row r="3692" ht="10" hidden="1" customHeight="1"/>
    <row r="3693" ht="10" hidden="1" customHeight="1"/>
    <row r="3694" ht="10" hidden="1" customHeight="1"/>
    <row r="3695" ht="10" hidden="1" customHeight="1"/>
    <row r="3696" ht="10" hidden="1" customHeight="1"/>
    <row r="3697" ht="10" hidden="1" customHeight="1"/>
    <row r="3698" ht="10" hidden="1" customHeight="1"/>
    <row r="3699" ht="10" hidden="1" customHeight="1"/>
    <row r="3700" ht="10" hidden="1" customHeight="1"/>
    <row r="3701" ht="10" hidden="1" customHeight="1"/>
    <row r="3702" ht="10" hidden="1" customHeight="1"/>
    <row r="3703" ht="10" hidden="1" customHeight="1"/>
    <row r="3704" ht="10" hidden="1" customHeight="1"/>
    <row r="3705" ht="10" hidden="1" customHeight="1"/>
    <row r="3706" ht="10" hidden="1" customHeight="1"/>
    <row r="3707" ht="10" hidden="1" customHeight="1"/>
    <row r="3708" ht="10" hidden="1" customHeight="1"/>
    <row r="3709" ht="10" hidden="1" customHeight="1"/>
    <row r="3710" ht="10" hidden="1" customHeight="1"/>
    <row r="3711" ht="10" hidden="1" customHeight="1"/>
    <row r="3712" ht="10" hidden="1" customHeight="1"/>
    <row r="3713" ht="10" hidden="1" customHeight="1"/>
    <row r="3714" ht="10" hidden="1" customHeight="1"/>
    <row r="3715" ht="10" hidden="1" customHeight="1"/>
    <row r="3716" ht="10" hidden="1" customHeight="1"/>
    <row r="3717" ht="10" hidden="1" customHeight="1"/>
    <row r="3718" ht="10" hidden="1" customHeight="1"/>
    <row r="3719" ht="10" hidden="1" customHeight="1"/>
    <row r="3720" ht="10" hidden="1" customHeight="1"/>
    <row r="3721" ht="10" hidden="1" customHeight="1"/>
    <row r="3722" ht="10" hidden="1" customHeight="1"/>
    <row r="3723" ht="10" hidden="1" customHeight="1"/>
    <row r="3724" ht="10" hidden="1" customHeight="1"/>
    <row r="3725" ht="10" hidden="1" customHeight="1"/>
    <row r="3726" ht="10" hidden="1" customHeight="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row r="3813"/>
    <row r="3814"/>
    <row r="3815"/>
    <row r="3816"/>
    <row r="3817"/>
    <row r="3818"/>
    <row r="3819"/>
    <row r="3820"/>
    <row r="3821"/>
    <row r="3822"/>
    <row r="3823"/>
    <row r="3824"/>
    <row r="3825"/>
    <row r="3826"/>
    <row r="3827"/>
    <row r="3828"/>
    <row r="3829"/>
    <row r="3830"/>
    <row r="3831"/>
    <row r="3832"/>
    <row r="3833"/>
    <row r="3834"/>
    <row r="3835"/>
    <row r="3836"/>
    <row r="3837"/>
  </sheetData>
  <sheetProtection algorithmName="SHA-512" hashValue="lOOZ0bc0RkTc++cZN6j2Cie+EkrMB36tYw9ycPsXWcVj6CewBJsV21J0mAfPTWnLqN62VhcaOO3KbHAAycVRFA==" saltValue="aTI+m9cbNVbnQ9mVrGsPOg==" spinCount="100000" sheet="1" objects="1" scenarios="1" selectLockedCells="1"/>
  <dataConsolidate/>
  <mergeCells count="639">
    <mergeCell ref="S620:T620"/>
    <mergeCell ref="AU633:AV633"/>
    <mergeCell ref="O614:P614"/>
    <mergeCell ref="S614:T614"/>
    <mergeCell ref="O616:P616"/>
    <mergeCell ref="S616:T616"/>
    <mergeCell ref="O618:P618"/>
    <mergeCell ref="S618:T618"/>
    <mergeCell ref="H620:P620"/>
    <mergeCell ref="V614:AV614"/>
    <mergeCell ref="V616:AV616"/>
    <mergeCell ref="V618:AV618"/>
    <mergeCell ref="V620:AV620"/>
    <mergeCell ref="E627:AV628"/>
    <mergeCell ref="AI591:AV591"/>
    <mergeCell ref="AT611:AU611"/>
    <mergeCell ref="U583:AN583"/>
    <mergeCell ref="AS583:AV583"/>
    <mergeCell ref="H219:AI219"/>
    <mergeCell ref="AR218:AW218"/>
    <mergeCell ref="AM573:AN574"/>
    <mergeCell ref="AS573:AU574"/>
    <mergeCell ref="AS577:AV577"/>
    <mergeCell ref="AS579:AV579"/>
    <mergeCell ref="AS581:AV581"/>
    <mergeCell ref="H361:S361"/>
    <mergeCell ref="U361:AW362"/>
    <mergeCell ref="H364:S364"/>
    <mergeCell ref="U364:AW365"/>
    <mergeCell ref="Q455:AI455"/>
    <mergeCell ref="H369:S369"/>
    <mergeCell ref="U369:AW370"/>
    <mergeCell ref="H362:S362"/>
    <mergeCell ref="H365:S365"/>
    <mergeCell ref="H370:S370"/>
    <mergeCell ref="AU403:AV403"/>
    <mergeCell ref="N398:AV398"/>
    <mergeCell ref="AU598:AV598"/>
    <mergeCell ref="J536:X536"/>
    <mergeCell ref="J537:X537"/>
    <mergeCell ref="J538:X538"/>
    <mergeCell ref="J535:X535"/>
    <mergeCell ref="AA536:AC536"/>
    <mergeCell ref="J544:X544"/>
    <mergeCell ref="AA522:AC522"/>
    <mergeCell ref="AA538:AC538"/>
    <mergeCell ref="AL530:AP530"/>
    <mergeCell ref="AL531:AP531"/>
    <mergeCell ref="AF535:AI535"/>
    <mergeCell ref="AF530:AI530"/>
    <mergeCell ref="AA534:AC534"/>
    <mergeCell ref="AA535:AC535"/>
    <mergeCell ref="J528:X528"/>
    <mergeCell ref="AA524:AC524"/>
    <mergeCell ref="AA525:AC525"/>
    <mergeCell ref="AA526:AC526"/>
    <mergeCell ref="AA530:AC530"/>
    <mergeCell ref="J532:X532"/>
    <mergeCell ref="AA531:AC531"/>
    <mergeCell ref="AA532:AC532"/>
    <mergeCell ref="J533:X533"/>
    <mergeCell ref="AA542:AC542"/>
    <mergeCell ref="AL190:AO190"/>
    <mergeCell ref="AR317:AW317"/>
    <mergeCell ref="P319:AI319"/>
    <mergeCell ref="H210:AI210"/>
    <mergeCell ref="H211:AI211"/>
    <mergeCell ref="AN335:AO335"/>
    <mergeCell ref="AL344:AM344"/>
    <mergeCell ref="AM311:AN312"/>
    <mergeCell ref="AL306:AO306"/>
    <mergeCell ref="AR306:AW306"/>
    <mergeCell ref="AM294:AN295"/>
    <mergeCell ref="AS311:AU312"/>
    <mergeCell ref="AS294:AU295"/>
    <mergeCell ref="AL298:AO298"/>
    <mergeCell ref="AR298:AW298"/>
    <mergeCell ref="AL300:AO300"/>
    <mergeCell ref="AL304:AO304"/>
    <mergeCell ref="AR304:AW304"/>
    <mergeCell ref="AR285:AW285"/>
    <mergeCell ref="P289:AI289"/>
    <mergeCell ref="AL285:AO285"/>
    <mergeCell ref="AR302:AW302"/>
    <mergeCell ref="AL287:AO287"/>
    <mergeCell ref="AS524:AV524"/>
    <mergeCell ref="AS525:AV525"/>
    <mergeCell ref="AL526:AP526"/>
    <mergeCell ref="AS526:AV526"/>
    <mergeCell ref="AS517:AV517"/>
    <mergeCell ref="Z511:AD513"/>
    <mergeCell ref="AS522:AV522"/>
    <mergeCell ref="AS523:AV523"/>
    <mergeCell ref="AA519:AC519"/>
    <mergeCell ref="AA520:AC520"/>
    <mergeCell ref="AF523:AI523"/>
    <mergeCell ref="AL522:AP522"/>
    <mergeCell ref="AF522:AI522"/>
    <mergeCell ref="AL523:AP523"/>
    <mergeCell ref="AL517:AP517"/>
    <mergeCell ref="AL518:AP518"/>
    <mergeCell ref="AL519:AP519"/>
    <mergeCell ref="AS518:AV518"/>
    <mergeCell ref="AL520:AP520"/>
    <mergeCell ref="AL521:AP521"/>
    <mergeCell ref="AA544:AC544"/>
    <mergeCell ref="J541:X541"/>
    <mergeCell ref="AF541:AI541"/>
    <mergeCell ref="AF543:AI543"/>
    <mergeCell ref="AL538:AP538"/>
    <mergeCell ref="AF542:AI542"/>
    <mergeCell ref="AL537:AP537"/>
    <mergeCell ref="AA543:AC543"/>
    <mergeCell ref="J542:X542"/>
    <mergeCell ref="J543:X543"/>
    <mergeCell ref="AA541:AC541"/>
    <mergeCell ref="AA537:AC537"/>
    <mergeCell ref="AF544:AI544"/>
    <mergeCell ref="AL542:AP542"/>
    <mergeCell ref="AF526:AI526"/>
    <mergeCell ref="J524:X524"/>
    <mergeCell ref="AA527:AC527"/>
    <mergeCell ref="AA523:AC523"/>
    <mergeCell ref="J527:X527"/>
    <mergeCell ref="J522:X522"/>
    <mergeCell ref="J523:X523"/>
    <mergeCell ref="J526:X526"/>
    <mergeCell ref="AQ493:AW493"/>
    <mergeCell ref="AI495:AO495"/>
    <mergeCell ref="AQ495:AW495"/>
    <mergeCell ref="E494:AH494"/>
    <mergeCell ref="E495:AG495"/>
    <mergeCell ref="AS521:AV521"/>
    <mergeCell ref="AA521:AC521"/>
    <mergeCell ref="AF527:AI527"/>
    <mergeCell ref="AF518:AI518"/>
    <mergeCell ref="AF519:AI519"/>
    <mergeCell ref="AF525:AI525"/>
    <mergeCell ref="AF520:AI520"/>
    <mergeCell ref="AF521:AI521"/>
    <mergeCell ref="J525:X525"/>
    <mergeCell ref="AL524:AP524"/>
    <mergeCell ref="AL525:AP525"/>
    <mergeCell ref="AF517:AI517"/>
    <mergeCell ref="J517:X517"/>
    <mergeCell ref="AU482:AV482"/>
    <mergeCell ref="AN459:AP459"/>
    <mergeCell ref="Z488:AF488"/>
    <mergeCell ref="E476:AG476"/>
    <mergeCell ref="E477:AG477"/>
    <mergeCell ref="R488:X488"/>
    <mergeCell ref="J488:P488"/>
    <mergeCell ref="AP488:AV488"/>
    <mergeCell ref="AH488:AN488"/>
    <mergeCell ref="AR511:AW513"/>
    <mergeCell ref="AE511:AJ513"/>
    <mergeCell ref="AU470:AV470"/>
    <mergeCell ref="AI493:AO493"/>
    <mergeCell ref="AF557:AI557"/>
    <mergeCell ref="AA559:AC559"/>
    <mergeCell ref="AA555:AC555"/>
    <mergeCell ref="D559:X559"/>
    <mergeCell ref="AF559:AI559"/>
    <mergeCell ref="AS551:AV551"/>
    <mergeCell ref="D549:H552"/>
    <mergeCell ref="J549:X549"/>
    <mergeCell ref="J550:X550"/>
    <mergeCell ref="J551:X551"/>
    <mergeCell ref="J552:X552"/>
    <mergeCell ref="AL559:AP559"/>
    <mergeCell ref="D555:H557"/>
    <mergeCell ref="J555:X555"/>
    <mergeCell ref="J557:X557"/>
    <mergeCell ref="AF555:AI555"/>
    <mergeCell ref="AA557:AC557"/>
    <mergeCell ref="AL551:AP551"/>
    <mergeCell ref="AL552:AP552"/>
    <mergeCell ref="AL557:AP557"/>
    <mergeCell ref="AS555:AV555"/>
    <mergeCell ref="AS557:AV557"/>
    <mergeCell ref="AS552:AV552"/>
    <mergeCell ref="AL555:AP555"/>
    <mergeCell ref="AM200:AN202"/>
    <mergeCell ref="AA518:AC518"/>
    <mergeCell ref="AS457:AV457"/>
    <mergeCell ref="P511:W513"/>
    <mergeCell ref="AU459:AV459"/>
    <mergeCell ref="AN455:AP455"/>
    <mergeCell ref="S415:S419"/>
    <mergeCell ref="Q453:AP453"/>
    <mergeCell ref="Z426:AB426"/>
    <mergeCell ref="AD426:AF426"/>
    <mergeCell ref="AM415:AM419"/>
    <mergeCell ref="AH423:AJ423"/>
    <mergeCell ref="AM423:AW423"/>
    <mergeCell ref="AI415:AI419"/>
    <mergeCell ref="V423:X423"/>
    <mergeCell ref="AN415:AN419"/>
    <mergeCell ref="AR441:AU441"/>
    <mergeCell ref="Q451:AI451"/>
    <mergeCell ref="AN451:AP451"/>
    <mergeCell ref="H208:AI208"/>
    <mergeCell ref="AS200:AU202"/>
    <mergeCell ref="H207:AI207"/>
    <mergeCell ref="U342:X342"/>
    <mergeCell ref="AT344:AU344"/>
    <mergeCell ref="D526:H529"/>
    <mergeCell ref="J519:X519"/>
    <mergeCell ref="J529:X529"/>
    <mergeCell ref="J530:X530"/>
    <mergeCell ref="H209:AI209"/>
    <mergeCell ref="E441:AN441"/>
    <mergeCell ref="W415:W419"/>
    <mergeCell ref="E437:AN437"/>
    <mergeCell ref="E439:AN439"/>
    <mergeCell ref="AE415:AE419"/>
    <mergeCell ref="R426:T426"/>
    <mergeCell ref="G348:AU349"/>
    <mergeCell ref="N351:O351"/>
    <mergeCell ref="S351:AW351"/>
    <mergeCell ref="H356:S356"/>
    <mergeCell ref="AR333:AS333"/>
    <mergeCell ref="AC342:AF342"/>
    <mergeCell ref="AK342:AN342"/>
    <mergeCell ref="N344:O344"/>
    <mergeCell ref="H355:S355"/>
    <mergeCell ref="U355:AW356"/>
    <mergeCell ref="V344:W344"/>
    <mergeCell ref="AD344:AE344"/>
    <mergeCell ref="M342:P342"/>
    <mergeCell ref="V426:X426"/>
    <mergeCell ref="K449:N449"/>
    <mergeCell ref="AA415:AA419"/>
    <mergeCell ref="AR439:AU439"/>
    <mergeCell ref="AU463:AV463"/>
    <mergeCell ref="AS519:AV519"/>
    <mergeCell ref="AS520:AV520"/>
    <mergeCell ref="AN463:AP463"/>
    <mergeCell ref="AU455:AV455"/>
    <mergeCell ref="AU451:AV451"/>
    <mergeCell ref="AR437:AU437"/>
    <mergeCell ref="AH426:AJ426"/>
    <mergeCell ref="AM426:AW426"/>
    <mergeCell ref="R423:T423"/>
    <mergeCell ref="Q449:AP449"/>
    <mergeCell ref="AS449:AV449"/>
    <mergeCell ref="AD423:AF423"/>
    <mergeCell ref="Z423:AB423"/>
    <mergeCell ref="AS453:AV453"/>
    <mergeCell ref="D506:AW508"/>
    <mergeCell ref="AA517:AC517"/>
    <mergeCell ref="AL511:AP513"/>
    <mergeCell ref="E511:I513"/>
    <mergeCell ref="K453:N453"/>
    <mergeCell ref="AF536:AI536"/>
    <mergeCell ref="AF537:AI537"/>
    <mergeCell ref="AL527:AP527"/>
    <mergeCell ref="AL535:AP535"/>
    <mergeCell ref="AL536:AP536"/>
    <mergeCell ref="AS536:AV536"/>
    <mergeCell ref="AS537:AV537"/>
    <mergeCell ref="AS532:AV532"/>
    <mergeCell ref="AS528:AV528"/>
    <mergeCell ref="AS529:AV529"/>
    <mergeCell ref="AS531:AV531"/>
    <mergeCell ref="AS535:AV535"/>
    <mergeCell ref="AL528:AP528"/>
    <mergeCell ref="AL529:AP529"/>
    <mergeCell ref="AF533:AI533"/>
    <mergeCell ref="AF534:AI534"/>
    <mergeCell ref="AF531:AI531"/>
    <mergeCell ref="AF532:AI532"/>
    <mergeCell ref="AF529:AI529"/>
    <mergeCell ref="AS533:AV533"/>
    <mergeCell ref="AS527:AV527"/>
    <mergeCell ref="AS530:AV530"/>
    <mergeCell ref="AS549:AV549"/>
    <mergeCell ref="AS550:AV550"/>
    <mergeCell ref="AF549:AI549"/>
    <mergeCell ref="AF550:AI550"/>
    <mergeCell ref="AL546:AP546"/>
    <mergeCell ref="AF546:AI546"/>
    <mergeCell ref="AA545:AC545"/>
    <mergeCell ref="AF551:AI551"/>
    <mergeCell ref="AF552:AI552"/>
    <mergeCell ref="AA549:AC549"/>
    <mergeCell ref="AA550:AC550"/>
    <mergeCell ref="AA551:AC551"/>
    <mergeCell ref="AA552:AC552"/>
    <mergeCell ref="AF545:AI545"/>
    <mergeCell ref="AA546:AC546"/>
    <mergeCell ref="AL549:AP549"/>
    <mergeCell ref="AL550:AP550"/>
    <mergeCell ref="H870:L872"/>
    <mergeCell ref="J672:AW675"/>
    <mergeCell ref="J677:AW680"/>
    <mergeCell ref="J688:AW691"/>
    <mergeCell ref="J693:AW696"/>
    <mergeCell ref="X824:AC824"/>
    <mergeCell ref="J546:X546"/>
    <mergeCell ref="AF538:AI538"/>
    <mergeCell ref="AL541:AP541"/>
    <mergeCell ref="D542:H545"/>
    <mergeCell ref="AL543:AP543"/>
    <mergeCell ref="AL544:AP544"/>
    <mergeCell ref="AL545:AP545"/>
    <mergeCell ref="J545:X545"/>
    <mergeCell ref="AS545:AV545"/>
    <mergeCell ref="AS546:AV546"/>
    <mergeCell ref="AS544:AV544"/>
    <mergeCell ref="AS538:AV538"/>
    <mergeCell ref="AS543:AV543"/>
    <mergeCell ref="AU588:AV588"/>
    <mergeCell ref="AA591:AB591"/>
    <mergeCell ref="AN594:AQ594"/>
    <mergeCell ref="AU594:AV594"/>
    <mergeCell ref="AN596:AQ596"/>
    <mergeCell ref="AS541:AV541"/>
    <mergeCell ref="AS542:AV542"/>
    <mergeCell ref="AS534:AV534"/>
    <mergeCell ref="AI475:AO475"/>
    <mergeCell ref="K457:N457"/>
    <mergeCell ref="Q457:AP457"/>
    <mergeCell ref="K461:N461"/>
    <mergeCell ref="Q461:AP461"/>
    <mergeCell ref="AS461:AV461"/>
    <mergeCell ref="J518:X518"/>
    <mergeCell ref="J520:X520"/>
    <mergeCell ref="J521:X521"/>
    <mergeCell ref="Q463:AI463"/>
    <mergeCell ref="J534:X534"/>
    <mergeCell ref="AA533:AC533"/>
    <mergeCell ref="J531:X531"/>
    <mergeCell ref="AF524:AI524"/>
    <mergeCell ref="AL532:AP532"/>
    <mergeCell ref="AA528:AC528"/>
    <mergeCell ref="AA529:AC529"/>
    <mergeCell ref="AF528:AI528"/>
    <mergeCell ref="AL533:AP533"/>
    <mergeCell ref="AL534:AP534"/>
    <mergeCell ref="Q459:AI459"/>
    <mergeCell ref="BQ386:BT386"/>
    <mergeCell ref="AN392:AQ392"/>
    <mergeCell ref="BQ384:BT384"/>
    <mergeCell ref="AU380:AV380"/>
    <mergeCell ref="O375:P375"/>
    <mergeCell ref="S375:AP375"/>
    <mergeCell ref="BQ396:BT396"/>
    <mergeCell ref="AU392:AV392"/>
    <mergeCell ref="BQ392:BT392"/>
    <mergeCell ref="AN394:AQ394"/>
    <mergeCell ref="AU394:AV394"/>
    <mergeCell ref="BQ394:BT394"/>
    <mergeCell ref="AU396:AV396"/>
    <mergeCell ref="AN396:AQ396"/>
    <mergeCell ref="BQ382:BT382"/>
    <mergeCell ref="BQ380:BT380"/>
    <mergeCell ref="AU386:AV386"/>
    <mergeCell ref="AN386:AQ386"/>
    <mergeCell ref="AU384:AV384"/>
    <mergeCell ref="AN384:AQ384"/>
    <mergeCell ref="AN382:AQ382"/>
    <mergeCell ref="AU382:AV382"/>
    <mergeCell ref="AN380:AQ380"/>
    <mergeCell ref="AU388:AV388"/>
    <mergeCell ref="H358:S358"/>
    <mergeCell ref="U358:AW359"/>
    <mergeCell ref="P306:AI306"/>
    <mergeCell ref="X333:Y333"/>
    <mergeCell ref="P335:Q335"/>
    <mergeCell ref="T335:U335"/>
    <mergeCell ref="X335:Y335"/>
    <mergeCell ref="T333:U333"/>
    <mergeCell ref="R331:V331"/>
    <mergeCell ref="H359:S359"/>
    <mergeCell ref="L335:M335"/>
    <mergeCell ref="AL317:AO317"/>
    <mergeCell ref="AR291:AW291"/>
    <mergeCell ref="AL291:AO291"/>
    <mergeCell ref="AL289:AO289"/>
    <mergeCell ref="AR289:AW289"/>
    <mergeCell ref="AS342:AV342"/>
    <mergeCell ref="M339:AO340"/>
    <mergeCell ref="AJ333:AK333"/>
    <mergeCell ref="AN333:AO333"/>
    <mergeCell ref="L333:M333"/>
    <mergeCell ref="P333:Q333"/>
    <mergeCell ref="AV335:AW335"/>
    <mergeCell ref="AF333:AG333"/>
    <mergeCell ref="AB335:AC335"/>
    <mergeCell ref="AF335:AG335"/>
    <mergeCell ref="AB333:AC333"/>
    <mergeCell ref="AR300:AW300"/>
    <mergeCell ref="AL302:AO302"/>
    <mergeCell ref="AL315:AO315"/>
    <mergeCell ref="AR315:AW315"/>
    <mergeCell ref="AR319:AW319"/>
    <mergeCell ref="AL319:AO319"/>
    <mergeCell ref="AR335:AS335"/>
    <mergeCell ref="AJ335:AK335"/>
    <mergeCell ref="AV333:AW333"/>
    <mergeCell ref="P270:AI270"/>
    <mergeCell ref="AL270:AO270"/>
    <mergeCell ref="AR270:AW270"/>
    <mergeCell ref="AS277:AU278"/>
    <mergeCell ref="P272:AI272"/>
    <mergeCell ref="AL272:AO272"/>
    <mergeCell ref="AR272:AW272"/>
    <mergeCell ref="AL274:AO274"/>
    <mergeCell ref="AR287:AW287"/>
    <mergeCell ref="AR281:AW281"/>
    <mergeCell ref="AR274:AW274"/>
    <mergeCell ref="AM277:AN278"/>
    <mergeCell ref="AL281:AO281"/>
    <mergeCell ref="AL266:AO266"/>
    <mergeCell ref="AL283:AO283"/>
    <mergeCell ref="AR283:AW283"/>
    <mergeCell ref="AL260:AO260"/>
    <mergeCell ref="AR247:AW247"/>
    <mergeCell ref="AR264:AW264"/>
    <mergeCell ref="AL262:AO262"/>
    <mergeCell ref="AR266:AW266"/>
    <mergeCell ref="AR262:AW262"/>
    <mergeCell ref="AL264:AO264"/>
    <mergeCell ref="AL268:AO268"/>
    <mergeCell ref="AR268:AW268"/>
    <mergeCell ref="P251:AI251"/>
    <mergeCell ref="AL251:AO251"/>
    <mergeCell ref="AR260:AW260"/>
    <mergeCell ref="AR253:AW253"/>
    <mergeCell ref="AM256:AN257"/>
    <mergeCell ref="AS256:AU257"/>
    <mergeCell ref="AL222:AO222"/>
    <mergeCell ref="AR222:AW222"/>
    <mergeCell ref="AL249:AO249"/>
    <mergeCell ref="AR249:AW249"/>
    <mergeCell ref="AM227:AN228"/>
    <mergeCell ref="AS227:AU228"/>
    <mergeCell ref="AL232:AO232"/>
    <mergeCell ref="AR232:AW232"/>
    <mergeCell ref="P234:AI234"/>
    <mergeCell ref="AR234:AW234"/>
    <mergeCell ref="H232:AI232"/>
    <mergeCell ref="AL217:AO217"/>
    <mergeCell ref="AL219:AO219"/>
    <mergeCell ref="AR219:AW219"/>
    <mergeCell ref="AM243:AN244"/>
    <mergeCell ref="AS243:AU244"/>
    <mergeCell ref="AL220:AO220"/>
    <mergeCell ref="AR220:AW220"/>
    <mergeCell ref="AL253:AO253"/>
    <mergeCell ref="H214:AI214"/>
    <mergeCell ref="H215:AI215"/>
    <mergeCell ref="H217:AI217"/>
    <mergeCell ref="AL214:AO214"/>
    <mergeCell ref="AL216:AO216"/>
    <mergeCell ref="AR216:AW216"/>
    <mergeCell ref="AR214:AW214"/>
    <mergeCell ref="AR217:AW217"/>
    <mergeCell ref="AR251:AW251"/>
    <mergeCell ref="H218:AI218"/>
    <mergeCell ref="H216:AI216"/>
    <mergeCell ref="AL215:AO215"/>
    <mergeCell ref="AR215:AW215"/>
    <mergeCell ref="P220:AI220"/>
    <mergeCell ref="P222:AI222"/>
    <mergeCell ref="AL247:AO247"/>
    <mergeCell ref="AL213:AO213"/>
    <mergeCell ref="AR213:AW213"/>
    <mergeCell ref="G178:AI178"/>
    <mergeCell ref="G179:AI179"/>
    <mergeCell ref="AM174:AN174"/>
    <mergeCell ref="AL185:AO185"/>
    <mergeCell ref="AL179:AO179"/>
    <mergeCell ref="AL178:AO178"/>
    <mergeCell ref="AL177:AO177"/>
    <mergeCell ref="G185:AI185"/>
    <mergeCell ref="AL209:AO209"/>
    <mergeCell ref="AL212:AO212"/>
    <mergeCell ref="AR212:AW212"/>
    <mergeCell ref="AR209:AW209"/>
    <mergeCell ref="AL210:AO210"/>
    <mergeCell ref="AR210:AW210"/>
    <mergeCell ref="AL211:AO211"/>
    <mergeCell ref="AR211:AW211"/>
    <mergeCell ref="H206:AI206"/>
    <mergeCell ref="H212:AI212"/>
    <mergeCell ref="H213:AI213"/>
    <mergeCell ref="AL207:AO207"/>
    <mergeCell ref="AR207:AW207"/>
    <mergeCell ref="AR177:AW177"/>
    <mergeCell ref="D187:E187"/>
    <mergeCell ref="D181:E181"/>
    <mergeCell ref="G182:AI182"/>
    <mergeCell ref="D182:E182"/>
    <mergeCell ref="D185:E185"/>
    <mergeCell ref="D186:E186"/>
    <mergeCell ref="H205:AI205"/>
    <mergeCell ref="D183:E183"/>
    <mergeCell ref="D184:E184"/>
    <mergeCell ref="G181:AI181"/>
    <mergeCell ref="G186:AI186"/>
    <mergeCell ref="G187:AI187"/>
    <mergeCell ref="G184:AI184"/>
    <mergeCell ref="L188:AI188"/>
    <mergeCell ref="P190:AI190"/>
    <mergeCell ref="G183:AI183"/>
    <mergeCell ref="D179:E179"/>
    <mergeCell ref="G177:AI177"/>
    <mergeCell ref="AR179:AW179"/>
    <mergeCell ref="AS138:AV138"/>
    <mergeCell ref="AS146:AV146"/>
    <mergeCell ref="AR208:AW208"/>
    <mergeCell ref="AL205:AO205"/>
    <mergeCell ref="AR205:AW205"/>
    <mergeCell ref="AL206:AO206"/>
    <mergeCell ref="AR206:AW206"/>
    <mergeCell ref="AL208:AO208"/>
    <mergeCell ref="AL183:AO183"/>
    <mergeCell ref="AR181:AW181"/>
    <mergeCell ref="AR180:AW180"/>
    <mergeCell ref="AR190:AW190"/>
    <mergeCell ref="AL186:AO186"/>
    <mergeCell ref="AR188:AW188"/>
    <mergeCell ref="AR187:AW187"/>
    <mergeCell ref="AR186:AW186"/>
    <mergeCell ref="AL188:AO188"/>
    <mergeCell ref="AR183:AW183"/>
    <mergeCell ref="AR184:AW184"/>
    <mergeCell ref="AR185:AW185"/>
    <mergeCell ref="D142:AP142"/>
    <mergeCell ref="R101:AJ101"/>
    <mergeCell ref="D166:AG167"/>
    <mergeCell ref="AS148:AV148"/>
    <mergeCell ref="G150:AP150"/>
    <mergeCell ref="AS150:AV150"/>
    <mergeCell ref="W152:AP152"/>
    <mergeCell ref="AS152:AV152"/>
    <mergeCell ref="D178:E178"/>
    <mergeCell ref="D174:J174"/>
    <mergeCell ref="AI167:AO167"/>
    <mergeCell ref="AQ167:AW167"/>
    <mergeCell ref="D170:AW171"/>
    <mergeCell ref="D177:E177"/>
    <mergeCell ref="AL181:AO181"/>
    <mergeCell ref="AL182:AO182"/>
    <mergeCell ref="AR182:AW182"/>
    <mergeCell ref="AL180:AO180"/>
    <mergeCell ref="D180:E180"/>
    <mergeCell ref="G180:AI180"/>
    <mergeCell ref="T40:AF41"/>
    <mergeCell ref="L93:AW93"/>
    <mergeCell ref="R105:AJ105"/>
    <mergeCell ref="AO105:AQ105"/>
    <mergeCell ref="AV105:AW105"/>
    <mergeCell ref="L103:O103"/>
    <mergeCell ref="R103:AQ103"/>
    <mergeCell ref="AT103:AW103"/>
    <mergeCell ref="L99:O99"/>
    <mergeCell ref="R99:AQ99"/>
    <mergeCell ref="AT99:AW99"/>
    <mergeCell ref="F84:AT84"/>
    <mergeCell ref="F85:AU85"/>
    <mergeCell ref="N96:U96"/>
    <mergeCell ref="AR96:AU96"/>
    <mergeCell ref="AO101:AQ101"/>
    <mergeCell ref="AV101:AW101"/>
    <mergeCell ref="AS136:AV136"/>
    <mergeCell ref="U53:AN53"/>
    <mergeCell ref="AO107:AW107"/>
    <mergeCell ref="AL113:AW113"/>
    <mergeCell ref="L107:O107"/>
    <mergeCell ref="R486:X486"/>
    <mergeCell ref="Q107:Y107"/>
    <mergeCell ref="AT133:AU133"/>
    <mergeCell ref="AJ107:AM107"/>
    <mergeCell ref="L113:AD113"/>
    <mergeCell ref="AQ475:AW475"/>
    <mergeCell ref="AI477:AO477"/>
    <mergeCell ref="AQ477:AW477"/>
    <mergeCell ref="E484:AB484"/>
    <mergeCell ref="J486:P486"/>
    <mergeCell ref="AP486:AV486"/>
    <mergeCell ref="AH486:AN486"/>
    <mergeCell ref="Z486:AF486"/>
    <mergeCell ref="AN388:AQ388"/>
    <mergeCell ref="AN390:AQ390"/>
    <mergeCell ref="AU390:AV390"/>
    <mergeCell ref="D129:AW130"/>
    <mergeCell ref="L115:AD115"/>
    <mergeCell ref="AS140:AV140"/>
    <mergeCell ref="AU640:AV640"/>
    <mergeCell ref="D138:AP138"/>
    <mergeCell ref="AU596:AV596"/>
    <mergeCell ref="AN600:AQ600"/>
    <mergeCell ref="AU600:AV600"/>
    <mergeCell ref="L109:AI109"/>
    <mergeCell ref="AJ115:AM115"/>
    <mergeCell ref="AO115:AW115"/>
    <mergeCell ref="AI124:AO124"/>
    <mergeCell ref="AQ124:AW124"/>
    <mergeCell ref="D146:AP146"/>
    <mergeCell ref="D125:AG126"/>
    <mergeCell ref="D144:AP144"/>
    <mergeCell ref="AS144:AV144"/>
    <mergeCell ref="AI126:AO126"/>
    <mergeCell ref="AQ126:AW126"/>
    <mergeCell ref="G148:AP148"/>
    <mergeCell ref="AL187:AO187"/>
    <mergeCell ref="AL184:AO184"/>
    <mergeCell ref="AI165:AO165"/>
    <mergeCell ref="AQ165:AW165"/>
    <mergeCell ref="AR178:AW178"/>
    <mergeCell ref="D140:AP140"/>
    <mergeCell ref="D136:AP136"/>
    <mergeCell ref="E638:AS642"/>
    <mergeCell ref="AS142:AV142"/>
    <mergeCell ref="G843:AT864"/>
    <mergeCell ref="G827:AT834"/>
    <mergeCell ref="AN602:AQ602"/>
    <mergeCell ref="AU602:AV602"/>
    <mergeCell ref="AN604:AQ604"/>
    <mergeCell ref="AU604:AV604"/>
    <mergeCell ref="N606:AV606"/>
    <mergeCell ref="E655:AV656"/>
    <mergeCell ref="P646:AV646"/>
    <mergeCell ref="P648:AV648"/>
    <mergeCell ref="J776:AW779"/>
    <mergeCell ref="J781:AW784"/>
    <mergeCell ref="J786:AW789"/>
    <mergeCell ref="J704:AW707"/>
    <mergeCell ref="J709:AW712"/>
    <mergeCell ref="J725:AW728"/>
    <mergeCell ref="J730:AW733"/>
    <mergeCell ref="J755:AW758"/>
    <mergeCell ref="J760:AW763"/>
    <mergeCell ref="J765:AW768"/>
    <mergeCell ref="J743:AW746"/>
    <mergeCell ref="H841:AU841"/>
  </mergeCells>
  <phoneticPr fontId="2" type="noConversion"/>
  <conditionalFormatting sqref="AZ871">
    <cfRule type="cellIs" dxfId="184" priority="354" stopIfTrue="1" operator="equal">
      <formula>"OK"</formula>
    </cfRule>
    <cfRule type="cellIs" dxfId="183" priority="355" stopIfTrue="1" operator="notEqual">
      <formula>"OK"</formula>
    </cfRule>
  </conditionalFormatting>
  <conditionalFormatting sqref="AF559:AI559 AL190:AO190 AS152:AV152">
    <cfRule type="cellIs" dxfId="182" priority="367" stopIfTrue="1" operator="notBetween">
      <formula>0.9999</formula>
      <formula>1.0001</formula>
    </cfRule>
    <cfRule type="cellIs" dxfId="181" priority="368" stopIfTrue="1" operator="between">
      <formula>0.9999</formula>
      <formula>1.0001</formula>
    </cfRule>
  </conditionalFormatting>
  <conditionalFormatting sqref="AZ557 AZ517:AZ538 AZ541:AZ546 AZ549:AZ552 AZ555 AZ449 AZ451 AZ453 AZ455 AZ457 AZ459 AZ463 AZ461 AZ423 AZ426 AZ344 AZ251 AZ247 AZ249 AZ272 AZ260 AZ262 AZ264 AZ266 AZ268 AZ270 AZ289 AZ281 AZ283 AZ285 AZ287 AZ306 AZ298 AZ300 AZ302 AZ304 AZ319 AZ315 AZ317 AZ333 AZ335 AZ222 AZ190 AZ115 AZ113 AZ96 AZ99 AZ101 AZ105 AZ107 AZ126 AZ152 AZ177:AZ187 AZ167 AZ103 AZ205:AZ219">
    <cfRule type="cellIs" dxfId="180" priority="352" stopIfTrue="1" operator="equal">
      <formula>"OK"</formula>
    </cfRule>
    <cfRule type="cellIs" dxfId="179" priority="353" stopIfTrue="1" operator="notEqual">
      <formula>"OK"</formula>
    </cfRule>
  </conditionalFormatting>
  <conditionalFormatting sqref="AZ540 AZ547">
    <cfRule type="cellIs" dxfId="178" priority="360" stopIfTrue="1" operator="equal">
      <formula>"OK"</formula>
    </cfRule>
    <cfRule type="cellIs" dxfId="177" priority="361" stopIfTrue="1" operator="equal">
      <formula>"COMPLETARE"</formula>
    </cfRule>
    <cfRule type="cellIs" dxfId="176" priority="362" stopIfTrue="1" operator="equal">
      <formula>"--"</formula>
    </cfRule>
  </conditionalFormatting>
  <conditionalFormatting sqref="AZ437 AZ439 AZ441 AZ146 AZ142 AZ136 AZ148 AZ144 AZ140 AZ138">
    <cfRule type="cellIs" dxfId="175" priority="358" stopIfTrue="1" operator="equal">
      <formula>"--"</formula>
    </cfRule>
    <cfRule type="cellIs" dxfId="174" priority="359" stopIfTrue="1" operator="notEqual">
      <formula>"--"</formula>
    </cfRule>
  </conditionalFormatting>
  <conditionalFormatting sqref="AZ331 AZ351 AZ375 AZ403 AZ93 AZ109">
    <cfRule type="cellIs" dxfId="173" priority="356" stopIfTrue="1" operator="equal">
      <formula>"OK"</formula>
    </cfRule>
    <cfRule type="cellIs" dxfId="172" priority="357" stopIfTrue="1" operator="notEqual">
      <formula>"OK"</formula>
    </cfRule>
  </conditionalFormatting>
  <conditionalFormatting sqref="E380 E382 E384 E386 E392 E394 E396 E398">
    <cfRule type="expression" dxfId="171" priority="369" stopIfTrue="1">
      <formula>$O$375="NO"</formula>
    </cfRule>
    <cfRule type="expression" dxfId="170" priority="370" stopIfTrue="1">
      <formula>$O$375="SI"</formula>
    </cfRule>
    <cfRule type="expression" dxfId="169" priority="371" stopIfTrue="1">
      <formula>$O$375=""</formula>
    </cfRule>
  </conditionalFormatting>
  <conditionalFormatting sqref="AU380:AV380 AU382:AV382 AU384:AV384 AU386:AV386 AU392:AV392 AU394:AV394 AU396:AV396">
    <cfRule type="expression" dxfId="168" priority="372" stopIfTrue="1">
      <formula>$O$375="NO"</formula>
    </cfRule>
    <cfRule type="expression" dxfId="167" priority="373" stopIfTrue="1">
      <formula>$O$375="SI"</formula>
    </cfRule>
    <cfRule type="expression" dxfId="166" priority="374" stopIfTrue="1">
      <formula>$O$375=""</formula>
    </cfRule>
  </conditionalFormatting>
  <conditionalFormatting sqref="N398:AV398">
    <cfRule type="expression" dxfId="165" priority="375" stopIfTrue="1">
      <formula>$O$375="NO"</formula>
    </cfRule>
    <cfRule type="expression" dxfId="164" priority="376" stopIfTrue="1">
      <formula>$O$375="SI"</formula>
    </cfRule>
    <cfRule type="expression" dxfId="163" priority="377" stopIfTrue="1">
      <formula>$O$375=""</formula>
    </cfRule>
  </conditionalFormatting>
  <conditionalFormatting sqref="AN378 AT378">
    <cfRule type="expression" dxfId="162" priority="378" stopIfTrue="1">
      <formula>$O$375="NO"</formula>
    </cfRule>
    <cfRule type="expression" priority="379" stopIfTrue="1">
      <formula>$O$375="SI"</formula>
    </cfRule>
    <cfRule type="expression" dxfId="161" priority="380" stopIfTrue="1">
      <formula>$O$375=""</formula>
    </cfRule>
  </conditionalFormatting>
  <conditionalFormatting sqref="S375:AP375">
    <cfRule type="expression" dxfId="160" priority="381" stopIfTrue="1">
      <formula>$O$375="NO"</formula>
    </cfRule>
    <cfRule type="expression" dxfId="159" priority="382" stopIfTrue="1">
      <formula>$O$375="SI"</formula>
    </cfRule>
    <cfRule type="expression" dxfId="158" priority="383" stopIfTrue="1">
      <formula>$O$375=""</formula>
    </cfRule>
  </conditionalFormatting>
  <conditionalFormatting sqref="AN380:AQ380 AN382:AQ382 AN384:AQ384 AN386:AQ386 AN392:AQ392 AN394:AQ394 AN396:AQ396">
    <cfRule type="expression" dxfId="157" priority="384" stopIfTrue="1">
      <formula>$O$375="NO"</formula>
    </cfRule>
    <cfRule type="expression" priority="385" stopIfTrue="1">
      <formula>$O$375="SI"</formula>
    </cfRule>
    <cfRule type="expression" dxfId="156" priority="386" stopIfTrue="1">
      <formula>$O$375=""</formula>
    </cfRule>
  </conditionalFormatting>
  <conditionalFormatting sqref="S351">
    <cfRule type="expression" dxfId="155" priority="546" stopIfTrue="1">
      <formula>$N$351="NO"</formula>
    </cfRule>
    <cfRule type="expression" dxfId="154" priority="547" stopIfTrue="1">
      <formula>$N$351="SI"</formula>
    </cfRule>
    <cfRule type="expression" dxfId="153" priority="548" stopIfTrue="1">
      <formula>$N$351=""</formula>
    </cfRule>
  </conditionalFormatting>
  <conditionalFormatting sqref="AD353 E355:E356 E367">
    <cfRule type="expression" dxfId="152" priority="549" stopIfTrue="1">
      <formula>$N$351="NO"</formula>
    </cfRule>
    <cfRule type="expression" priority="550" stopIfTrue="1">
      <formula>$N$351="SI"</formula>
    </cfRule>
    <cfRule type="expression" dxfId="151" priority="551" stopIfTrue="1">
      <formula>$N$351=""</formula>
    </cfRule>
  </conditionalFormatting>
  <conditionalFormatting sqref="H355:R355 H358:R358 H361:R361 H364:R364 H369:R369 U369:AN369 H356:S356 U355:AN355 H359:S359 U358:AN358 H362:S362 U364:AN364 U361:AN361 H365:S365 H370:S370">
    <cfRule type="expression" dxfId="150" priority="585" stopIfTrue="1">
      <formula>$N$351=""</formula>
    </cfRule>
    <cfRule type="expression" dxfId="149" priority="586" stopIfTrue="1">
      <formula>$N$351="SI"</formula>
    </cfRule>
    <cfRule type="expression" dxfId="148" priority="587" stopIfTrue="1">
      <formula>$N$351="NO"</formula>
    </cfRule>
  </conditionalFormatting>
  <conditionalFormatting sqref="AL251:AO251 AL289:AO289 AL306:AO306 AL319:AO319 AL222:AO222">
    <cfRule type="cellIs" dxfId="147" priority="628" stopIfTrue="1" operator="notBetween">
      <formula>0.9999</formula>
      <formula>1.0001</formula>
    </cfRule>
    <cfRule type="cellIs" dxfId="146" priority="629" stopIfTrue="1" operator="between">
      <formula>0.9999</formula>
      <formula>1.0001</formula>
    </cfRule>
  </conditionalFormatting>
  <conditionalFormatting sqref="AL272:AO272">
    <cfRule type="cellIs" dxfId="145" priority="630" stopIfTrue="1" operator="notBetween">
      <formula>0.99</formula>
      <formula>1.01</formula>
    </cfRule>
    <cfRule type="cellIs" dxfId="144" priority="631" stopIfTrue="1" operator="between">
      <formula>0.99</formula>
      <formula>1.01</formula>
    </cfRule>
  </conditionalFormatting>
  <conditionalFormatting sqref="AZ220 AZ188">
    <cfRule type="cellIs" dxfId="143" priority="365" stopIfTrue="1" operator="notEqual">
      <formula>"COMPLETARE"</formula>
    </cfRule>
    <cfRule type="cellIs" dxfId="142" priority="366" stopIfTrue="1" operator="equal">
      <formula>"COMPLETARE"</formula>
    </cfRule>
  </conditionalFormatting>
  <conditionalFormatting sqref="AR190:AW190">
    <cfRule type="cellIs" dxfId="141" priority="634" stopIfTrue="1" operator="equal">
      <formula>0</formula>
    </cfRule>
    <cfRule type="cellIs" dxfId="140" priority="635" stopIfTrue="1" operator="notEqual">
      <formula>0</formula>
    </cfRule>
  </conditionalFormatting>
  <conditionalFormatting sqref="AA559:AC559">
    <cfRule type="cellIs" dxfId="139" priority="684" stopIfTrue="1" operator="equal">
      <formula>0</formula>
    </cfRule>
    <cfRule type="cellIs" dxfId="138" priority="685" stopIfTrue="1" operator="notEqual">
      <formula>0</formula>
    </cfRule>
  </conditionalFormatting>
  <conditionalFormatting sqref="E358:E359">
    <cfRule type="expression" dxfId="137" priority="250" stopIfTrue="1">
      <formula>$N$351="NO"</formula>
    </cfRule>
    <cfRule type="expression" priority="251" stopIfTrue="1">
      <formula>$N$351="SI"</formula>
    </cfRule>
    <cfRule type="expression" dxfId="136" priority="252" stopIfTrue="1">
      <formula>$N$351=""</formula>
    </cfRule>
  </conditionalFormatting>
  <conditionalFormatting sqref="AZ232">
    <cfRule type="cellIs" dxfId="135" priority="235" stopIfTrue="1" operator="equal">
      <formula>"OK"</formula>
    </cfRule>
    <cfRule type="cellIs" dxfId="134" priority="236" stopIfTrue="1" operator="notEqual">
      <formula>"OK"</formula>
    </cfRule>
  </conditionalFormatting>
  <conditionalFormatting sqref="E361:E362">
    <cfRule type="expression" dxfId="133" priority="232" stopIfTrue="1">
      <formula>$N$351="NO"</formula>
    </cfRule>
    <cfRule type="expression" priority="233" stopIfTrue="1">
      <formula>$N$351="SI"</formula>
    </cfRule>
    <cfRule type="expression" dxfId="132" priority="234" stopIfTrue="1">
      <formula>$N$351=""</formula>
    </cfRule>
  </conditionalFormatting>
  <conditionalFormatting sqref="E364:E365">
    <cfRule type="expression" dxfId="131" priority="229" stopIfTrue="1">
      <formula>$N$351="NO"</formula>
    </cfRule>
    <cfRule type="expression" priority="230" stopIfTrue="1">
      <formula>$N$351="SI"</formula>
    </cfRule>
    <cfRule type="expression" dxfId="130" priority="231" stopIfTrue="1">
      <formula>$N$351=""</formula>
    </cfRule>
  </conditionalFormatting>
  <conditionalFormatting sqref="E369:E370">
    <cfRule type="expression" dxfId="129" priority="226" stopIfTrue="1">
      <formula>$N$351="NO"</formula>
    </cfRule>
    <cfRule type="expression" priority="227" stopIfTrue="1">
      <formula>$N$351="SI"</formula>
    </cfRule>
    <cfRule type="expression" dxfId="128" priority="228" stopIfTrue="1">
      <formula>$N$351=""</formula>
    </cfRule>
  </conditionalFormatting>
  <conditionalFormatting sqref="AZ470">
    <cfRule type="cellIs" dxfId="127" priority="224" stopIfTrue="1" operator="equal">
      <formula>"OK"</formula>
    </cfRule>
    <cfRule type="cellIs" dxfId="126" priority="225" stopIfTrue="1" operator="notEqual">
      <formula>"OK"</formula>
    </cfRule>
  </conditionalFormatting>
  <conditionalFormatting sqref="AZ482">
    <cfRule type="cellIs" dxfId="125" priority="211" stopIfTrue="1" operator="equal">
      <formula>"OK"</formula>
    </cfRule>
    <cfRule type="cellIs" dxfId="124" priority="212" stopIfTrue="1" operator="notEqual">
      <formula>"OK"</formula>
    </cfRule>
  </conditionalFormatting>
  <conditionalFormatting sqref="E484">
    <cfRule type="expression" dxfId="123" priority="213" stopIfTrue="1">
      <formula>$AU$482="NO"</formula>
    </cfRule>
    <cfRule type="expression" dxfId="122" priority="214" stopIfTrue="1">
      <formula>$AU$482="SI"</formula>
    </cfRule>
    <cfRule type="expression" dxfId="121" priority="215" stopIfTrue="1">
      <formula>$AU$482=""</formula>
    </cfRule>
  </conditionalFormatting>
  <conditionalFormatting sqref="E486:E488">
    <cfRule type="expression" dxfId="120" priority="216" stopIfTrue="1">
      <formula>$AU$482="NO"</formula>
    </cfRule>
    <cfRule type="expression" priority="217" stopIfTrue="1">
      <formula>$AU$482="SI"</formula>
    </cfRule>
    <cfRule type="expression" dxfId="119" priority="218" stopIfTrue="1">
      <formula>$AU$482=""</formula>
    </cfRule>
  </conditionalFormatting>
  <conditionalFormatting sqref="J488:P488">
    <cfRule type="expression" dxfId="118" priority="151" stopIfTrue="1">
      <formula>$AU$482=""</formula>
    </cfRule>
    <cfRule type="expression" dxfId="117" priority="152" stopIfTrue="1">
      <formula>$AU$482="SI"</formula>
    </cfRule>
    <cfRule type="expression" dxfId="116" priority="153" stopIfTrue="1">
      <formula>$AU$482="NO"</formula>
    </cfRule>
  </conditionalFormatting>
  <conditionalFormatting sqref="AP486:AV486">
    <cfRule type="expression" dxfId="115" priority="148" stopIfTrue="1">
      <formula>$AU$482=""</formula>
    </cfRule>
    <cfRule type="expression" dxfId="114" priority="149" stopIfTrue="1">
      <formula>$AU$482="SI"</formula>
    </cfRule>
    <cfRule type="expression" dxfId="113" priority="150" stopIfTrue="1">
      <formula>$AU$482="NO"</formula>
    </cfRule>
  </conditionalFormatting>
  <conditionalFormatting sqref="AP488:AV488">
    <cfRule type="expression" dxfId="112" priority="145" stopIfTrue="1">
      <formula>$AU$482=""</formula>
    </cfRule>
    <cfRule type="expression" dxfId="111" priority="146" stopIfTrue="1">
      <formula>$AU$482="SI"</formula>
    </cfRule>
    <cfRule type="expression" dxfId="110" priority="147" stopIfTrue="1">
      <formula>$AU$482="NO"</formula>
    </cfRule>
  </conditionalFormatting>
  <conditionalFormatting sqref="AH486:AN486">
    <cfRule type="expression" dxfId="109" priority="142" stopIfTrue="1">
      <formula>$AU$482=""</formula>
    </cfRule>
    <cfRule type="expression" dxfId="108" priority="143" stopIfTrue="1">
      <formula>$AU$482="SI"</formula>
    </cfRule>
    <cfRule type="expression" dxfId="107" priority="144" stopIfTrue="1">
      <formula>$AU$482="NO"</formula>
    </cfRule>
  </conditionalFormatting>
  <conditionalFormatting sqref="AH488:AN488">
    <cfRule type="expression" dxfId="106" priority="139" stopIfTrue="1">
      <formula>$AU$482=""</formula>
    </cfRule>
    <cfRule type="expression" dxfId="105" priority="140" stopIfTrue="1">
      <formula>$AU$482="SI"</formula>
    </cfRule>
    <cfRule type="expression" dxfId="104" priority="141" stopIfTrue="1">
      <formula>$AU$482="NO"</formula>
    </cfRule>
  </conditionalFormatting>
  <conditionalFormatting sqref="J486:P486">
    <cfRule type="expression" dxfId="103" priority="219" stopIfTrue="1">
      <formula>$AU$482=""</formula>
    </cfRule>
    <cfRule type="expression" dxfId="102" priority="220" stopIfTrue="1">
      <formula>$AU$482="SI"</formula>
    </cfRule>
    <cfRule type="expression" dxfId="101" priority="221" stopIfTrue="1">
      <formula>$AU$482="NO"</formula>
    </cfRule>
  </conditionalFormatting>
  <conditionalFormatting sqref="Z488:AF488">
    <cfRule type="expression" dxfId="100" priority="133" stopIfTrue="1">
      <formula>$AU$482=""</formula>
    </cfRule>
    <cfRule type="expression" dxfId="99" priority="134" stopIfTrue="1">
      <formula>$AU$482="SI"</formula>
    </cfRule>
    <cfRule type="expression" dxfId="98" priority="135" stopIfTrue="1">
      <formula>$AU$482="NO"</formula>
    </cfRule>
  </conditionalFormatting>
  <conditionalFormatting sqref="Z486:AF486">
    <cfRule type="expression" dxfId="97" priority="136" stopIfTrue="1">
      <formula>$AU$482=""</formula>
    </cfRule>
    <cfRule type="expression" dxfId="96" priority="137" stopIfTrue="1">
      <formula>$AU$482="SI"</formula>
    </cfRule>
    <cfRule type="expression" dxfId="95" priority="138" stopIfTrue="1">
      <formula>$AU$482="NO"</formula>
    </cfRule>
  </conditionalFormatting>
  <conditionalFormatting sqref="R488:X488">
    <cfRule type="expression" dxfId="94" priority="127" stopIfTrue="1">
      <formula>$AU$482=""</formula>
    </cfRule>
    <cfRule type="expression" dxfId="93" priority="128" stopIfTrue="1">
      <formula>$AU$482="SI"</formula>
    </cfRule>
    <cfRule type="expression" dxfId="92" priority="129" stopIfTrue="1">
      <formula>$AU$482="NO"</formula>
    </cfRule>
  </conditionalFormatting>
  <conditionalFormatting sqref="R486:X486">
    <cfRule type="expression" dxfId="91" priority="130" stopIfTrue="1">
      <formula>$AU$482=""</formula>
    </cfRule>
    <cfRule type="expression" dxfId="90" priority="131" stopIfTrue="1">
      <formula>$AU$482="SI"</formula>
    </cfRule>
    <cfRule type="expression" dxfId="89" priority="132" stopIfTrue="1">
      <formula>$AU$482="NO"</formula>
    </cfRule>
  </conditionalFormatting>
  <conditionalFormatting sqref="AZ477">
    <cfRule type="cellIs" dxfId="88" priority="123" stopIfTrue="1" operator="equal">
      <formula>"OK"</formula>
    </cfRule>
    <cfRule type="cellIs" dxfId="87" priority="124" stopIfTrue="1" operator="notEqual">
      <formula>"OK"</formula>
    </cfRule>
  </conditionalFormatting>
  <conditionalFormatting sqref="AZ495">
    <cfRule type="cellIs" dxfId="86" priority="121" stopIfTrue="1" operator="equal">
      <formula>"OK"</formula>
    </cfRule>
    <cfRule type="cellIs" dxfId="85" priority="122" stopIfTrue="1" operator="notEqual">
      <formula>"OK"</formula>
    </cfRule>
  </conditionalFormatting>
  <conditionalFormatting sqref="AZ583 AZ577 AZ579 AZ581">
    <cfRule type="cellIs" dxfId="84" priority="117" stopIfTrue="1" operator="equal">
      <formula>"OK"</formula>
    </cfRule>
    <cfRule type="cellIs" dxfId="83" priority="118" stopIfTrue="1" operator="notEqual">
      <formula>"OK"</formula>
    </cfRule>
  </conditionalFormatting>
  <conditionalFormatting sqref="AS583:AV583">
    <cfRule type="cellIs" dxfId="82" priority="119" stopIfTrue="1" operator="notBetween">
      <formula>0.9999</formula>
      <formula>1.0001</formula>
    </cfRule>
    <cfRule type="cellIs" dxfId="81" priority="120" stopIfTrue="1" operator="between">
      <formula>0.9999</formula>
      <formula>1.0001</formula>
    </cfRule>
  </conditionalFormatting>
  <conditionalFormatting sqref="AZ588">
    <cfRule type="cellIs" dxfId="80" priority="112" stopIfTrue="1" operator="equal">
      <formula>"OK"</formula>
    </cfRule>
    <cfRule type="cellIs" dxfId="79" priority="113" stopIfTrue="1" operator="notEqual">
      <formula>"OK"</formula>
    </cfRule>
  </conditionalFormatting>
  <conditionalFormatting sqref="AZ591">
    <cfRule type="cellIs" dxfId="78" priority="92" stopIfTrue="1" operator="equal">
      <formula>"OK"</formula>
    </cfRule>
    <cfRule type="cellIs" dxfId="77" priority="93" stopIfTrue="1" operator="notEqual">
      <formula>"OK"</formula>
    </cfRule>
  </conditionalFormatting>
  <conditionalFormatting sqref="AU594:AV594 AU596:AV596 AU600:AV600 AU602:AV602 AU604:AV604">
    <cfRule type="expression" dxfId="76" priority="97" stopIfTrue="1">
      <formula>$AA$591="NO"</formula>
    </cfRule>
    <cfRule type="expression" dxfId="75" priority="98" stopIfTrue="1">
      <formula>$AA$591="SI"</formula>
    </cfRule>
    <cfRule type="expression" dxfId="74" priority="99" stopIfTrue="1">
      <formula>$AA$591=""</formula>
    </cfRule>
  </conditionalFormatting>
  <conditionalFormatting sqref="N606:AV606">
    <cfRule type="expression" dxfId="73" priority="100" stopIfTrue="1">
      <formula>$AA$591="NO"</formula>
    </cfRule>
    <cfRule type="expression" dxfId="72" priority="101" stopIfTrue="1">
      <formula>$AA$591="SI"</formula>
    </cfRule>
    <cfRule type="expression" dxfId="71" priority="102" stopIfTrue="1">
      <formula>$AA$591=""</formula>
    </cfRule>
  </conditionalFormatting>
  <conditionalFormatting sqref="E594 E596 E600 E602 E604 E606">
    <cfRule type="expression" dxfId="70" priority="686" stopIfTrue="1">
      <formula>$AA$591="NO"</formula>
    </cfRule>
    <cfRule type="expression" dxfId="69" priority="687" stopIfTrue="1">
      <formula>$AA$591="SI"</formula>
    </cfRule>
    <cfRule type="expression" dxfId="68" priority="688" stopIfTrue="1">
      <formula>$AA$591=""</formula>
    </cfRule>
  </conditionalFormatting>
  <conditionalFormatting sqref="AI591:AV591">
    <cfRule type="expression" dxfId="67" priority="89" stopIfTrue="1">
      <formula>$AA$591="NO"</formula>
    </cfRule>
    <cfRule type="expression" dxfId="66" priority="90" stopIfTrue="1">
      <formula>$AA$591="SI"</formula>
    </cfRule>
    <cfRule type="expression" dxfId="65" priority="91" stopIfTrue="1">
      <formula>$AA$591=""</formula>
    </cfRule>
  </conditionalFormatting>
  <conditionalFormatting sqref="AZ614">
    <cfRule type="cellIs" dxfId="64" priority="78" stopIfTrue="1" operator="equal">
      <formula>"OK"</formula>
    </cfRule>
    <cfRule type="cellIs" dxfId="63" priority="79" stopIfTrue="1" operator="notEqual">
      <formula>"OK"</formula>
    </cfRule>
  </conditionalFormatting>
  <conditionalFormatting sqref="AZ616">
    <cfRule type="cellIs" dxfId="62" priority="73" stopIfTrue="1" operator="equal">
      <formula>"OK"</formula>
    </cfRule>
    <cfRule type="cellIs" dxfId="61" priority="74" stopIfTrue="1" operator="notEqual">
      <formula>"OK"</formula>
    </cfRule>
  </conditionalFormatting>
  <conditionalFormatting sqref="AZ618">
    <cfRule type="cellIs" dxfId="60" priority="68" stopIfTrue="1" operator="equal">
      <formula>"OK"</formula>
    </cfRule>
    <cfRule type="cellIs" dxfId="59" priority="69" stopIfTrue="1" operator="notEqual">
      <formula>"OK"</formula>
    </cfRule>
  </conditionalFormatting>
  <conditionalFormatting sqref="AZ620">
    <cfRule type="cellIs" dxfId="58" priority="63" stopIfTrue="1" operator="equal">
      <formula>"OK"</formula>
    </cfRule>
    <cfRule type="cellIs" dxfId="57" priority="64" stopIfTrue="1" operator="notEqual">
      <formula>"OK"</formula>
    </cfRule>
  </conditionalFormatting>
  <conditionalFormatting sqref="AZ633">
    <cfRule type="cellIs" dxfId="56" priority="61" stopIfTrue="1" operator="equal">
      <formula>"OK"</formula>
    </cfRule>
    <cfRule type="cellIs" dxfId="55" priority="62" stopIfTrue="1" operator="notEqual">
      <formula>"OK"</formula>
    </cfRule>
  </conditionalFormatting>
  <conditionalFormatting sqref="AZ640">
    <cfRule type="cellIs" dxfId="54" priority="59" stopIfTrue="1" operator="equal">
      <formula>"OK"</formula>
    </cfRule>
    <cfRule type="cellIs" dxfId="53" priority="60" stopIfTrue="1" operator="notEqual">
      <formula>"OK"</formula>
    </cfRule>
  </conditionalFormatting>
  <conditionalFormatting sqref="P648:AV648">
    <cfRule type="expression" dxfId="52" priority="53" stopIfTrue="1">
      <formula>$AU$640="NO"</formula>
    </cfRule>
    <cfRule type="expression" dxfId="51" priority="54" stopIfTrue="1">
      <formula>$AU$640="SI"</formula>
    </cfRule>
    <cfRule type="expression" dxfId="50" priority="55" stopIfTrue="1">
      <formula>$AU$640=""</formula>
    </cfRule>
  </conditionalFormatting>
  <conditionalFormatting sqref="E644">
    <cfRule type="expression" dxfId="49" priority="47" stopIfTrue="1">
      <formula>$AU$640="NO"</formula>
    </cfRule>
    <cfRule type="expression" dxfId="48" priority="48" stopIfTrue="1">
      <formula>$AU$640="SI"</formula>
    </cfRule>
    <cfRule type="expression" dxfId="47" priority="49" stopIfTrue="1">
      <formula>$AU$640=""</formula>
    </cfRule>
  </conditionalFormatting>
  <conditionalFormatting sqref="E646">
    <cfRule type="expression" dxfId="46" priority="44" stopIfTrue="1">
      <formula>$AU$640="NO"</formula>
    </cfRule>
    <cfRule type="expression" dxfId="45" priority="45" stopIfTrue="1">
      <formula>$AU$640="SI"</formula>
    </cfRule>
    <cfRule type="expression" dxfId="44" priority="46" stopIfTrue="1">
      <formula>$AU$640=""</formula>
    </cfRule>
  </conditionalFormatting>
  <conditionalFormatting sqref="E648">
    <cfRule type="expression" dxfId="43" priority="41" stopIfTrue="1">
      <formula>$AU$640="NO"</formula>
    </cfRule>
    <cfRule type="expression" dxfId="42" priority="42" stopIfTrue="1">
      <formula>$AU$640="SI"</formula>
    </cfRule>
    <cfRule type="expression" dxfId="41" priority="43" stopIfTrue="1">
      <formula>$AU$640=""</formula>
    </cfRule>
  </conditionalFormatting>
  <conditionalFormatting sqref="P646:AV646">
    <cfRule type="expression" dxfId="40" priority="38" stopIfTrue="1">
      <formula>$AU$640="NO"</formula>
    </cfRule>
    <cfRule type="expression" dxfId="39" priority="39" stopIfTrue="1">
      <formula>$AU$640="SI"</formula>
    </cfRule>
    <cfRule type="expression" dxfId="38" priority="40" stopIfTrue="1">
      <formula>$AU$640=""</formula>
    </cfRule>
  </conditionalFormatting>
  <conditionalFormatting sqref="E388">
    <cfRule type="expression" dxfId="37" priority="35" stopIfTrue="1">
      <formula>$O$375="NO"</formula>
    </cfRule>
    <cfRule type="expression" dxfId="36" priority="36" stopIfTrue="1">
      <formula>$O$375="SI"</formula>
    </cfRule>
    <cfRule type="expression" dxfId="35" priority="37" stopIfTrue="1">
      <formula>$O$375=""</formula>
    </cfRule>
  </conditionalFormatting>
  <conditionalFormatting sqref="AU388:AV388">
    <cfRule type="expression" dxfId="34" priority="32" stopIfTrue="1">
      <formula>$O$375="NO"</formula>
    </cfRule>
    <cfRule type="expression" dxfId="33" priority="33" stopIfTrue="1">
      <formula>$O$375="SI"</formula>
    </cfRule>
    <cfRule type="expression" dxfId="32" priority="34" stopIfTrue="1">
      <formula>$O$375=""</formula>
    </cfRule>
  </conditionalFormatting>
  <conditionalFormatting sqref="AN388:AQ388">
    <cfRule type="expression" dxfId="31" priority="29" stopIfTrue="1">
      <formula>$O$375="NO"</formula>
    </cfRule>
    <cfRule type="expression" priority="30" stopIfTrue="1">
      <formula>$O$375="SI"</formula>
    </cfRule>
    <cfRule type="expression" dxfId="30" priority="31" stopIfTrue="1">
      <formula>$O$375=""</formula>
    </cfRule>
  </conditionalFormatting>
  <conditionalFormatting sqref="E390">
    <cfRule type="expression" dxfId="29" priority="26" stopIfTrue="1">
      <formula>$O$375="NO"</formula>
    </cfRule>
    <cfRule type="expression" dxfId="28" priority="27" stopIfTrue="1">
      <formula>$O$375="SI"</formula>
    </cfRule>
    <cfRule type="expression" dxfId="27" priority="28" stopIfTrue="1">
      <formula>$O$375=""</formula>
    </cfRule>
  </conditionalFormatting>
  <conditionalFormatting sqref="AN390:AQ390">
    <cfRule type="expression" dxfId="26" priority="23" stopIfTrue="1">
      <formula>$O$375="NO"</formula>
    </cfRule>
    <cfRule type="expression" priority="24" stopIfTrue="1">
      <formula>$O$375="SI"</formula>
    </cfRule>
    <cfRule type="expression" dxfId="25" priority="25" stopIfTrue="1">
      <formula>$O$375=""</formula>
    </cfRule>
  </conditionalFormatting>
  <conditionalFormatting sqref="AU390:AV390">
    <cfRule type="expression" dxfId="24" priority="20" stopIfTrue="1">
      <formula>$O$375="NO"</formula>
    </cfRule>
    <cfRule type="expression" dxfId="23" priority="21" stopIfTrue="1">
      <formula>$O$375="SI"</formula>
    </cfRule>
    <cfRule type="expression" dxfId="22" priority="22" stopIfTrue="1">
      <formula>$O$375=""</formula>
    </cfRule>
  </conditionalFormatting>
  <conditionalFormatting sqref="AZ627">
    <cfRule type="cellIs" dxfId="21" priority="18" stopIfTrue="1" operator="equal">
      <formula>"OK"</formula>
    </cfRule>
    <cfRule type="cellIs" dxfId="20" priority="19" stopIfTrue="1" operator="notEqual">
      <formula>"OK"</formula>
    </cfRule>
  </conditionalFormatting>
  <conditionalFormatting sqref="AZ655">
    <cfRule type="cellIs" dxfId="19" priority="16" stopIfTrue="1" operator="equal">
      <formula>"OK"</formula>
    </cfRule>
    <cfRule type="cellIs" dxfId="18" priority="17" stopIfTrue="1" operator="notEqual">
      <formula>"OK"</formula>
    </cfRule>
  </conditionalFormatting>
  <conditionalFormatting sqref="E598">
    <cfRule type="expression" dxfId="17" priority="13" stopIfTrue="1">
      <formula>$AA$591="NO"</formula>
    </cfRule>
    <cfRule type="expression" dxfId="16" priority="14" stopIfTrue="1">
      <formula>$AA$591="SI"</formula>
    </cfRule>
    <cfRule type="expression" dxfId="15" priority="15" stopIfTrue="1">
      <formula>$AA$591=""</formula>
    </cfRule>
  </conditionalFormatting>
  <conditionalFormatting sqref="AU598:AV598">
    <cfRule type="expression" dxfId="14" priority="10" stopIfTrue="1">
      <formula>$AA$591="NO"</formula>
    </cfRule>
    <cfRule type="expression" dxfId="13" priority="11" stopIfTrue="1">
      <formula>$AA$591="SI"</formula>
    </cfRule>
    <cfRule type="expression" dxfId="12" priority="12" stopIfTrue="1">
      <formula>$AA$591=""</formula>
    </cfRule>
  </conditionalFormatting>
  <conditionalFormatting sqref="V614">
    <cfRule type="expression" dxfId="11" priority="701" stopIfTrue="1">
      <formula>$S$614="NO"</formula>
    </cfRule>
    <cfRule type="expression" dxfId="10" priority="702" stopIfTrue="1">
      <formula>$S$614="SI"</formula>
    </cfRule>
    <cfRule type="expression" dxfId="9" priority="703" stopIfTrue="1">
      <formula>$S$614=""</formula>
    </cfRule>
  </conditionalFormatting>
  <conditionalFormatting sqref="V616">
    <cfRule type="expression" dxfId="8" priority="7" stopIfTrue="1">
      <formula>$S$616="NO"</formula>
    </cfRule>
    <cfRule type="expression" dxfId="7" priority="8" stopIfTrue="1">
      <formula>$S$616="SI"</formula>
    </cfRule>
    <cfRule type="expression" dxfId="6" priority="9" stopIfTrue="1">
      <formula>$S$616=""</formula>
    </cfRule>
  </conditionalFormatting>
  <conditionalFormatting sqref="V618">
    <cfRule type="expression" dxfId="5" priority="4" stopIfTrue="1">
      <formula>$S$618="NO"</formula>
    </cfRule>
    <cfRule type="expression" dxfId="4" priority="5" stopIfTrue="1">
      <formula>$S$618="SI"</formula>
    </cfRule>
    <cfRule type="expression" dxfId="3" priority="6" stopIfTrue="1">
      <formula>$S$618=""</formula>
    </cfRule>
  </conditionalFormatting>
  <conditionalFormatting sqref="V620">
    <cfRule type="expression" dxfId="2" priority="1" stopIfTrue="1">
      <formula>$S$620="NO"</formula>
    </cfRule>
    <cfRule type="expression" dxfId="1" priority="2" stopIfTrue="1">
      <formula>$S$620="SI"</formula>
    </cfRule>
    <cfRule type="expression" dxfId="0" priority="3" stopIfTrue="1">
      <formula>$S$620=""</formula>
    </cfRule>
  </conditionalFormatting>
  <dataValidations count="35">
    <dataValidation type="list" allowBlank="1" showInputMessage="1" showErrorMessage="1" sqref="H870:K872" xr:uid="{00000000-0002-0000-0000-000000000000}">
      <formula1>$C$997:$C$998</formula1>
    </dataValidation>
    <dataValidation type="decimal" allowBlank="1" showInputMessage="1" showErrorMessage="1" errorTitle="ATTENZIONE!" error="Inserire solo valore numerico (massimo due decimali)" promptTitle="ATTENZIONE!" prompt="Compilare almeno uno dei campi verificando che la somma finale dei valori percentuali sia pari a 100." sqref="AF517:AH538 AF557:AH557 AF555:AH555 AJ529:AJ538 AK528:AK538 AJ541:AK546 AF549:AH552 AF541:AH546 AJ519:AJ525 AK518:AK524 AJ549:AK552 AR437:AU437 AR439:AU439 AR441:AU441 AL317:AO317 AL315:AO315 AL304:AO304 AL302:AO302 AL300:AO300 AL298:AO298 AL285:AO285 AL283:AO283 AL281:AO281 AL270:AO270 AL268:AO268 AL266:AO266 AL264:AO264 AL262:AO262 AL260:AO260 AL249:AO249 AL247:AO247 AL177:AO188 AL205:AO220 AL232:AO232 AS581:AV581 AS579:AV579 AS577:AV577" xr:uid="{00000000-0002-0000-0000-000001000000}">
      <formula1>0</formula1>
      <formula2>100</formula2>
    </dataValidation>
    <dataValidation type="whole" allowBlank="1" showErrorMessage="1" errorTitle="ATTENZIONE!" error="Inserire solo valore numerico " sqref="AA517:AC538 AA557:AC557 AA555:AC555 AA541:AC546 AA549:AC552" xr:uid="{00000000-0002-0000-0000-000002000000}">
      <formula1>0</formula1>
      <formula2>1000</formula2>
    </dataValidation>
    <dataValidation type="textLength" operator="lessThanOrEqual" allowBlank="1" showInputMessage="1" showErrorMessage="1" promptTitle="ATTENZIONE!" prompt="Numero massimo di caratteri (spazi inclusi): 180_x000a_" sqref="J672:AW675 J693:AW696 J688:AW691 J677:AW680 J709:AW712 J704:AW707 J730:AW733 J725:AW728 J760:AW763 J755:AW758 J765:AW768 J743:AW746 J781:AW784 J776:AW779 J786:AW789 AW656 AW628" xr:uid="{00000000-0002-0000-0000-000003000000}">
      <formula1>180</formula1>
    </dataValidation>
    <dataValidation type="decimal" allowBlank="1" showErrorMessage="1" errorTitle="ATTENZIONE!" error="Inserire solo valore numerico (massimo due decimali)" sqref="AD519:AD525 AD541:AE546 AD527:AD538 AE518:AE538 AD549:AE552" xr:uid="{00000000-0002-0000-0000-000004000000}">
      <formula1>0</formula1>
      <formula2>100</formula2>
    </dataValidation>
    <dataValidation allowBlank="1" showErrorMessage="1" sqref="AB539:AM540 AB547:AM548" xr:uid="{00000000-0002-0000-0000-000005000000}"/>
    <dataValidation allowBlank="1" sqref="AQ539:AV540 AQ547:AV548" xr:uid="{00000000-0002-0000-0000-000006000000}"/>
    <dataValidation type="list" allowBlank="1" showInputMessage="1" showErrorMessage="1" sqref="AS549:AV552 AU640:AV640 AU633:AV633 AU604:AV604 AU602:AV602 AU600:AV600 AU596:AV596 AU594:AV594 AA591:AB591 AU588:AV588 AU482:AV482 O375:P375 AU403 N351:O351 AS517:AV538 AS541:AV546 AS555:AV555 AS557:AV557 AU470 O614:P614 S614:T614 O616:P616 S616:T616 O618:P618 S618:T618 S620:T620 AU598:AV598" xr:uid="{00000000-0002-0000-0000-000007000000}">
      <formula1>$F$970:$F$971</formula1>
    </dataValidation>
    <dataValidation type="whole" allowBlank="1" showInputMessage="1" showErrorMessage="1" errorTitle="ATTENZIONE!" error="Valore numerico di 5 cifre" promptTitle="ATTENZIONE!" prompt="Il/i numero/i &quot;0&quot; all'inizio del codice non vengono riportati " sqref="AN451:AP451 AN463:AP463 AN459:AP459 AN455:AP455 AO101:AQ101" xr:uid="{00000000-0002-0000-0000-000008000000}">
      <formula1>1</formula1>
      <formula2>100000</formula2>
    </dataValidation>
    <dataValidation type="whole" allowBlank="1" showInputMessage="1" showErrorMessage="1" errorTitle="ATTENZIONE!" error="Inserire valore numerico " sqref="AH423:AJ423 V423:X423 Z423:AB423 AD423:AF423" xr:uid="{00000000-0002-0000-0000-000009000000}">
      <formula1>0</formula1>
      <formula2>1000</formula2>
    </dataValidation>
    <dataValidation type="whole" allowBlank="1" showInputMessage="1" showErrorMessage="1" errorTitle="ATTENZIONE!" error="Inserire valore numerico " sqref="R423:T423 R426:T426 V426:X426 Z426:AB426 AD426:AF426 AH426:AJ426" xr:uid="{00000000-0002-0000-0000-00000A000000}">
      <formula1>0</formula1>
      <formula2>10000</formula2>
    </dataValidation>
    <dataValidation allowBlank="1" showInputMessage="1" showErrorMessage="1" promptTitle="ATTENZIONE!" prompt="Compilare almeno uno dei campi verificando che la somma finale dei valori percentuali sia pari a 100." sqref="AL287:AO287" xr:uid="{00000000-0002-0000-0000-00000B000000}"/>
    <dataValidation type="list" allowBlank="1" showInputMessage="1" showErrorMessage="1" sqref="L335:M335 AT344:AU344 AL344:AM344 AD344:AE344 V344:W344 N344:O344 AV335:AW335 AR335:AS335 AN335:AO335 AJ335:AK335 AF335:AG335 AB335:AC335 X335:Y335 T335:U335 P335:Q335" xr:uid="{00000000-0002-0000-0000-00000C000000}">
      <formula1>$K$940:$K$945</formula1>
    </dataValidation>
    <dataValidation type="list" allowBlank="1" showInputMessage="1" showErrorMessage="1" sqref="AU380:AV380 AU396:AV396 AU382:AV382 AU384:AV384 AU386:AV386 AU392:AV392 AU394:AV394 AU388:AV388 AU390:AV390" xr:uid="{00000000-0002-0000-0000-00000D000000}">
      <formula1>$C$970:$C$977</formula1>
    </dataValidation>
    <dataValidation type="list" allowBlank="1" showInputMessage="1" showErrorMessage="1" sqref="H364:R364 H361:R361 H355:R355 H358:R358 H369:R369" xr:uid="{00000000-0002-0000-0000-00000E000000}">
      <formula1>$C$1001:$C$1028</formula1>
    </dataValidation>
    <dataValidation type="whole" allowBlank="1" showInputMessage="1" showErrorMessage="1" errorTitle="ATTENZIONE!" error="Dato numerico (massimo 9 cifre)" promptTitle="ATTENZIONE!" prompt="Inserire l'importo completo in cifre (massimo 9)" sqref="AQ126:AW126 AQ167:AW167 AQ477:AW477 AQ495:AW495" xr:uid="{00000000-0002-0000-0000-00000F000000}">
      <formula1>0</formula1>
      <formula2>1000000000</formula2>
    </dataValidation>
    <dataValidation type="list" allowBlank="1" showInputMessage="1" showErrorMessage="1" sqref="K100" xr:uid="{00000000-0002-0000-0000-000010000000}">
      <formula1>$BV$92:$BV$105</formula1>
    </dataValidation>
    <dataValidation allowBlank="1" showInputMessage="1" showErrorMessage="1" promptTitle="ATTENZIONE!" prompt="Il/i numero/i &quot;0&quot; all'inizio del codice non vengono riportati " sqref="AO105:AQ105" xr:uid="{00000000-0002-0000-0000-000011000000}"/>
    <dataValidation type="whole" allowBlank="1" showInputMessage="1" showErrorMessage="1" errorTitle="ATTENZIONE!" error="Inserire solo valore numerico (massimo 10) " sqref="AO107:AW107 Q107:Y107 AO115" xr:uid="{00000000-0002-0000-0000-000012000000}">
      <formula1>0</formula1>
      <formula2>10000000000</formula2>
    </dataValidation>
    <dataValidation type="decimal" allowBlank="1" showInputMessage="1" showErrorMessage="1" errorTitle="ATTENZIONE!" error="Inserire solo valore numerico con due decimali" promptTitle="ATTENZIONE!" prompt="Compilare almeno una riga avendo cura di richiamare la relativa descrizione del codice ATECO e di verificare che la somma finale dei corrispondenti valori percentuali sia pari a 100." sqref="AS150:AV150 AS138:AV138 AS140:AV140 AS142:AV142 AS144:AV144 AS146:AV146 AS148:AV148" xr:uid="{00000000-0002-0000-0000-000013000000}">
      <formula1>0</formula1>
      <formula2>100</formula2>
    </dataValidation>
    <dataValidation type="decimal" allowBlank="1" showInputMessage="1" showErrorMessage="1" errorTitle="ATTENZIONE!" error="Inserire solo valore numerico (massimo due decimali)" promptTitle="ATTENZIONE!" prompt="Compilare almeno una riga avendo cura di richiamare la relativa descrizione del codice ATECO e di verificare che la somma finale dei corrispondenti valori percentuali sia pari a 100." sqref="AS136:AV136" xr:uid="{00000000-0002-0000-0000-000014000000}">
      <formula1>0</formula1>
      <formula2>100</formula2>
    </dataValidation>
    <dataValidation type="list" allowBlank="1" showInputMessage="1" showErrorMessage="1" sqref="N96:U96" xr:uid="{00000000-0002-0000-0000-000015000000}">
      <formula1>$B$894:$B$900</formula1>
    </dataValidation>
    <dataValidation type="list" allowBlank="1" showInputMessage="1" showErrorMessage="1" sqref="AR96:AU96" xr:uid="{00000000-0002-0000-0000-000016000000}">
      <formula1>$L$894:$L$932</formula1>
    </dataValidation>
    <dataValidation type="list" allowBlank="1" showInputMessage="1" showErrorMessage="1" sqref="L333:M333 AV333:AW333 AR333:AS333 AN333:AO333 AJ333:AK333 AF333:AG333 AB333:AC333 X333:Y333 T333:U333 P333:Q333" xr:uid="{00000000-0002-0000-0000-000018000000}">
      <formula1>$G$940:$G$952</formula1>
    </dataValidation>
    <dataValidation type="list" allowBlank="1" showInputMessage="1" showErrorMessage="1" sqref="K449:N449 K461:N461 K457:N457 K453:N453 L99:O99" xr:uid="{00000000-0002-0000-0000-000019000000}">
      <formula1>$P$894:$P$905</formula1>
    </dataValidation>
    <dataValidation type="list" allowBlank="1" showInputMessage="1" showErrorMessage="1" sqref="AU451:AV451 AU463:AV463 AU459:AV459 AU455:AV455 AV105:AW105 AV101:AW101" xr:uid="{00000000-0002-0000-0000-00001A000000}">
      <formula1>$Y$894:$Y$1003</formula1>
    </dataValidation>
    <dataValidation type="list" allowBlank="1" showInputMessage="1" showErrorMessage="1" sqref="H356:S356 H359:S359 H362:S362 H365:S365 H370:S370" xr:uid="{00000000-0002-0000-0000-00001B000000}">
      <formula1>$O$1001:$O$1040</formula1>
    </dataValidation>
    <dataValidation allowBlank="1" showInputMessage="1" promptTitle="ATTENZIONE!" prompt="Se l'attività non rientra fra quelle riportate nella tendina, indicare  codice ATECO e descrizione corrispondente." sqref="G150:AP150 G148:AP148" xr:uid="{00000000-0002-0000-0000-00001C000000}"/>
    <dataValidation type="list" allowBlank="1" showInputMessage="1" showErrorMessage="1" error="Utilizzare &quot;tendina&quot; e scegliere prefisso col cursore" sqref="L107:O107" xr:uid="{00000000-0002-0000-0000-00001D000000}">
      <formula1>$AF$894:$AF$1125</formula1>
    </dataValidation>
    <dataValidation type="list" allowBlank="1" showInputMessage="1" sqref="L188:AI188" xr:uid="{00000000-0002-0000-0000-00001E000000}">
      <formula1>$C$1042:$C$1126</formula1>
    </dataValidation>
    <dataValidation type="list" allowBlank="1" showInputMessage="1" showErrorMessage="1" error="Utilizzare la &quot;tendina&quot; e scegliere col cursore" sqref="AL113:AW113" xr:uid="{00000000-0002-0000-0000-00001F000000}">
      <formula1>$P$913:$P$920</formula1>
    </dataValidation>
    <dataValidation type="list" allowBlank="1" showInputMessage="1" showErrorMessage="1" sqref="D136:AP136 D146:AP146 D144:AP144 D142:AP142 D140:AP140 D138:AP138" xr:uid="{00000000-0002-0000-0000-000020000000}">
      <formula1>$AI$894:$AI$955</formula1>
    </dataValidation>
    <dataValidation type="list" allowBlank="1" showInputMessage="1" showErrorMessage="1" sqref="R331:V331" xr:uid="{00000000-0002-0000-0000-000021000000}">
      <formula1>$B$905:$B$938</formula1>
    </dataValidation>
    <dataValidation type="list" allowBlank="1" errorTitle="ATTENZIONE!" error="Dato numerico (massimo 9 cifre)" promptTitle="ATTENZIONE!" prompt="Inserire l'importo completo in cifre (massimo 9)" sqref="AI126:AO126 AI495:AO495 AI477:AO477 AI167:AO167" xr:uid="{43689528-B064-4C7F-933A-1B9D1E774D0C}">
      <formula1>$B$902:$B$903</formula1>
    </dataValidation>
    <dataValidation type="textLength" operator="lessThanOrEqual" allowBlank="1" showInputMessage="1" showErrorMessage="1" promptTitle="ATTENZIONE!" prompt="Numero massimo di caratteri (spazi inclusi): 130" sqref="E655:AV656 E627:AV628" xr:uid="{EFABD6BD-434C-4C5F-B77B-813C364437AE}">
      <formula1>130</formula1>
    </dataValidation>
  </dataValidations>
  <printOptions horizontalCentered="1" verticalCentered="1"/>
  <pageMargins left="0" right="0" top="0.35433070866141736" bottom="0.35433070866141736" header="0.31496062992125984" footer="0.31496062992125984"/>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A3201BBC960BF4792CA2A2175F18208" ma:contentTypeVersion="10" ma:contentTypeDescription="Creare un nuovo documento." ma:contentTypeScope="" ma:versionID="18319ec558cd046ef8247273a1955d72">
  <xsd:schema xmlns:xsd="http://www.w3.org/2001/XMLSchema" xmlns:xs="http://www.w3.org/2001/XMLSchema" xmlns:p="http://schemas.microsoft.com/office/2006/metadata/properties" xmlns:ns3="12b56655-26ae-4278-8b7a-f061fe42a7f1" targetNamespace="http://schemas.microsoft.com/office/2006/metadata/properties" ma:root="true" ma:fieldsID="6a68fb731fdd0f3c8f8b65c578753335" ns3:_="">
    <xsd:import namespace="12b56655-26ae-4278-8b7a-f061fe42a7f1"/>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56655-26ae-4278-8b7a-f061fe42a7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877308-C16D-460F-AEA1-3552F1C4E453}">
  <ds:schemaRefs>
    <ds:schemaRef ds:uri="http://schemas.microsoft.com/sharepoint/v3/contenttype/forms"/>
  </ds:schemaRefs>
</ds:datastoreItem>
</file>

<file path=customXml/itemProps2.xml><?xml version="1.0" encoding="utf-8"?>
<ds:datastoreItem xmlns:ds="http://schemas.openxmlformats.org/officeDocument/2006/customXml" ds:itemID="{C2A9578D-EA2A-489B-83F7-EFB4CDDF05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56655-26ae-4278-8b7a-f061fe42a7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A6FA68-C418-4E10-9153-63F05031077E}">
  <ds:schemaRefs>
    <ds:schemaRef ds:uri="12b56655-26ae-4278-8b7a-f061fe42a7f1"/>
    <ds:schemaRef ds:uri="http://schemas.openxmlformats.org/package/2006/metadata/core-properties"/>
    <ds:schemaRef ds:uri="http://purl.org/dc/dcmitype/"/>
    <ds:schemaRef ds:uri="http://purl.org/dc/terms/"/>
    <ds:schemaRef ds:uri="http://schemas.microsoft.com/office/2006/documentManagement/types"/>
    <ds:schemaRef ds:uri="http://purl.org/dc/elements/1.1/"/>
    <ds:schemaRef ds:uri="http://www.w3.org/XML/1998/namespac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1</vt:i4>
      </vt:variant>
    </vt:vector>
  </HeadingPairs>
  <TitlesOfParts>
    <vt:vector size="2" baseType="lpstr">
      <vt:lpstr>Questionario 2017</vt:lpstr>
      <vt:lpstr>'Questionario 2017'!Area_stampa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Aldo Bertelle</dc:creator>
  <cp:lastModifiedBy>Aldo Piero Bertelle - ErissItalia</cp:lastModifiedBy>
  <cp:lastPrinted>2020-04-29T09:34:26Z</cp:lastPrinted>
  <dcterms:created xsi:type="dcterms:W3CDTF">2011-08-13T22:10:30Z</dcterms:created>
  <dcterms:modified xsi:type="dcterms:W3CDTF">2020-05-25T09:38:28Z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0x010100AA3201BBC960BF4792CA2A2175F18208</vt:lpwstr>
  </property>
</Properties>
</file>